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O:\Student Academic and Career Services\Academic\Advising\Advising Tools\"/>
    </mc:Choice>
  </mc:AlternateContent>
  <xr:revisionPtr revIDLastSave="0" documentId="13_ncr:1_{9B5AB89B-E44A-4E14-8115-23893EE8D189}" xr6:coauthVersionLast="47" xr6:coauthVersionMax="47" xr10:uidLastSave="{00000000-0000-0000-0000-000000000000}"/>
  <bookViews>
    <workbookView xWindow="28680" yWindow="-120" windowWidth="29040" windowHeight="15720" firstSheet="1" activeTab="1" xr2:uid="{00000000-000D-0000-FFFF-FFFF00000000}"/>
  </bookViews>
  <sheets>
    <sheet name="TCR" sheetId="19" state="hidden" r:id="rId1"/>
    <sheet name="DCP" sheetId="13" r:id="rId2"/>
    <sheet name="ACCT - Advising Form" sheetId="16" r:id="rId3"/>
    <sheet name="PACT GPA" sheetId="11" r:id="rId4"/>
    <sheet name="BUAD+EBUS -  - Advising Form" sheetId="21" r:id="rId5"/>
    <sheet name="ECON  - Advising Form" sheetId="20" r:id="rId6"/>
    <sheet name="MINORS" sheetId="23" r:id="rId7"/>
    <sheet name="Course List -Older Cat" sheetId="17" state="hidden" r:id="rId8"/>
    <sheet name="Lists" sheetId="2" state="hidden" r:id="rId9"/>
  </sheets>
  <externalReferences>
    <externalReference r:id="rId10"/>
  </externalReferences>
  <definedNames>
    <definedName name="_xlnm._FilterDatabase" localSheetId="8" hidden="1">Lists!$I$1:$L$157</definedName>
    <definedName name="Admitted" localSheetId="2">[1]Lists!$A$2:$A$3</definedName>
    <definedName name="Admitted" localSheetId="4">[1]Lists!$A$2:$A$3</definedName>
    <definedName name="Admitted" localSheetId="7">[1]Lists!$A$2:$A$3</definedName>
    <definedName name="Admitted" localSheetId="5">[1]Lists!$A$2:$A$3</definedName>
    <definedName name="Admitted" localSheetId="6">[1]Lists!$A$2:$A$3</definedName>
    <definedName name="Admitted">Lists!$A$2:$A$3</definedName>
    <definedName name="_xlnm.Print_Area" localSheetId="2">'ACCT - Advising Form'!$A$1:$K$41</definedName>
    <definedName name="_xlnm.Print_Area" localSheetId="4">'BUAD+EBUS -  - Advising Form'!$A$1:$K$37</definedName>
    <definedName name="_xlnm.Print_Area" localSheetId="7">'Course List -Older Cat'!#REF!</definedName>
    <definedName name="_xlnm.Print_Area" localSheetId="1">DCP!$A$1:$O$87</definedName>
    <definedName name="_xlnm.Print_Area" localSheetId="5">'ECON  - Advising Form'!$A$1:$I$45</definedName>
    <definedName name="_xlnm.Print_Area" localSheetId="6">MINORS!$A$1:$C$85</definedName>
    <definedName name="_xlnm.Print_Area" localSheetId="3">'PACT GPA'!$A$1:$Q$28</definedName>
    <definedName name="_xlnm.Print_Area" localSheetId="0">TCR!$A$1:$K$47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21" l="1"/>
  <c r="E34" i="21"/>
  <c r="E33" i="21"/>
  <c r="E32" i="21"/>
  <c r="E31" i="21"/>
  <c r="E30" i="21"/>
  <c r="E36" i="21"/>
  <c r="G34" i="21"/>
  <c r="F34" i="21"/>
  <c r="G33" i="21"/>
  <c r="F33" i="21"/>
  <c r="G32" i="21"/>
  <c r="F32" i="21"/>
  <c r="G31" i="21"/>
  <c r="F31" i="21"/>
  <c r="G30" i="21"/>
  <c r="F30" i="21"/>
  <c r="G29" i="21"/>
  <c r="F29" i="21"/>
  <c r="A44" i="20"/>
  <c r="C43" i="20"/>
  <c r="B43" i="20"/>
  <c r="A43" i="20"/>
  <c r="C42" i="20"/>
  <c r="B42" i="20"/>
  <c r="A42" i="20"/>
  <c r="C41" i="20"/>
  <c r="B41" i="20"/>
  <c r="A41" i="20"/>
  <c r="C40" i="20"/>
  <c r="B40" i="20"/>
  <c r="A40" i="20"/>
  <c r="C39" i="20"/>
  <c r="B39" i="20"/>
  <c r="A39" i="20"/>
  <c r="C38" i="20"/>
  <c r="A38" i="20"/>
  <c r="B38" i="20"/>
  <c r="B37" i="20"/>
  <c r="F39" i="16"/>
  <c r="E40" i="16"/>
  <c r="F38" i="16"/>
  <c r="F37" i="16"/>
  <c r="F36" i="16"/>
  <c r="F35" i="16"/>
  <c r="F34" i="16"/>
  <c r="F33" i="16"/>
  <c r="E33" i="16"/>
  <c r="C37" i="20"/>
  <c r="A37" i="20"/>
  <c r="G39" i="16"/>
  <c r="G38" i="16"/>
  <c r="G37" i="16"/>
  <c r="G36" i="16"/>
  <c r="G35" i="16"/>
  <c r="G34" i="16"/>
  <c r="G33" i="16"/>
  <c r="E39" i="16"/>
  <c r="E38" i="16"/>
  <c r="E37" i="16"/>
  <c r="E36" i="16"/>
  <c r="E35" i="16"/>
  <c r="E34" i="16"/>
  <c r="G28" i="13" l="1"/>
  <c r="H12" i="20"/>
  <c r="A12" i="20"/>
  <c r="H12" i="21"/>
  <c r="A12" i="21"/>
  <c r="H12" i="16"/>
  <c r="A12" i="16"/>
  <c r="C8" i="20"/>
  <c r="C8" i="21"/>
  <c r="C8" i="16"/>
  <c r="B3" i="20"/>
  <c r="B4" i="20"/>
  <c r="C7" i="20"/>
  <c r="C7" i="21"/>
  <c r="B4" i="21"/>
  <c r="B3" i="21"/>
  <c r="C28" i="13"/>
  <c r="F36" i="21" s="1"/>
  <c r="C7" i="16"/>
  <c r="F40" i="16" l="1"/>
  <c r="B44" i="20"/>
  <c r="B4" i="16"/>
  <c r="B3" i="16"/>
  <c r="F10" i="11" l="1"/>
  <c r="C40" i="13" l="1"/>
  <c r="K65" i="13"/>
  <c r="G65" i="13"/>
  <c r="C65" i="13"/>
  <c r="K53" i="13"/>
  <c r="G53" i="13"/>
  <c r="C53" i="13"/>
  <c r="K40" i="13"/>
  <c r="G40" i="13"/>
  <c r="K28" i="13"/>
  <c r="C12" i="13" l="1"/>
  <c r="C13" i="13" s="1"/>
  <c r="N20" i="13"/>
  <c r="N45" i="13"/>
  <c r="N32" i="13"/>
  <c r="N57" i="13"/>
  <c r="O33" i="11" l="1"/>
  <c r="O22" i="11"/>
  <c r="O21" i="11"/>
  <c r="O15" i="11"/>
  <c r="O14" i="11"/>
  <c r="O13" i="11"/>
  <c r="O12" i="11"/>
  <c r="O11" i="11"/>
  <c r="O10" i="11"/>
  <c r="O24" i="11"/>
  <c r="O23" i="11"/>
  <c r="O39" i="11"/>
  <c r="O38" i="11"/>
  <c r="O37" i="11"/>
  <c r="O36" i="11"/>
  <c r="O35" i="11"/>
  <c r="O34" i="11"/>
  <c r="F52" i="11"/>
  <c r="F51" i="11"/>
  <c r="F50" i="11"/>
  <c r="F49" i="11"/>
  <c r="F48" i="11"/>
  <c r="F47" i="11"/>
  <c r="F46" i="11"/>
  <c r="F39" i="11"/>
  <c r="F38" i="11"/>
  <c r="F37" i="11"/>
  <c r="F36" i="11"/>
  <c r="F35" i="11"/>
  <c r="F34" i="11"/>
  <c r="F33" i="11"/>
  <c r="F63" i="11"/>
  <c r="F62" i="11"/>
  <c r="F61" i="11"/>
  <c r="F60" i="11"/>
  <c r="F59" i="11"/>
  <c r="F58" i="11"/>
  <c r="F57" i="11"/>
  <c r="F15" i="11"/>
  <c r="F14" i="11"/>
  <c r="F13" i="11"/>
  <c r="F12" i="11"/>
  <c r="F11" i="11"/>
  <c r="C53" i="11" l="1"/>
  <c r="E53" i="11" s="1"/>
  <c r="H52" i="11"/>
  <c r="H51" i="11"/>
  <c r="H50" i="11"/>
  <c r="H49" i="11"/>
  <c r="H48" i="11"/>
  <c r="H47" i="11"/>
  <c r="H46" i="11"/>
  <c r="L40" i="11"/>
  <c r="C40" i="11"/>
  <c r="E40" i="11" s="1"/>
  <c r="Q39" i="11"/>
  <c r="H39" i="11"/>
  <c r="Q38" i="11"/>
  <c r="H38" i="11"/>
  <c r="Q37" i="11"/>
  <c r="H37" i="11"/>
  <c r="Q36" i="11"/>
  <c r="H36" i="11"/>
  <c r="Q35" i="11"/>
  <c r="H35" i="11"/>
  <c r="Q34" i="11"/>
  <c r="H34" i="11"/>
  <c r="Q33" i="11"/>
  <c r="H33" i="11"/>
  <c r="C64" i="11"/>
  <c r="E64" i="11" s="1"/>
  <c r="H63" i="11"/>
  <c r="H62" i="11"/>
  <c r="L25" i="11"/>
  <c r="H61" i="11"/>
  <c r="Q24" i="11"/>
  <c r="H60" i="11"/>
  <c r="Q23" i="11"/>
  <c r="H59" i="11"/>
  <c r="Q22" i="11"/>
  <c r="H58" i="11"/>
  <c r="Q21" i="11"/>
  <c r="H57" i="11"/>
  <c r="L16" i="11"/>
  <c r="C16" i="11"/>
  <c r="Q15" i="11"/>
  <c r="H15" i="11"/>
  <c r="Q14" i="11"/>
  <c r="H14" i="11"/>
  <c r="Q13" i="11"/>
  <c r="H13" i="11"/>
  <c r="Q12" i="11"/>
  <c r="H12" i="11"/>
  <c r="Q11" i="11"/>
  <c r="H11" i="11"/>
  <c r="Q10" i="11"/>
  <c r="H10" i="11"/>
  <c r="Q40" i="11" l="1"/>
  <c r="N40" i="11" s="1"/>
  <c r="Q25" i="11"/>
  <c r="N25" i="11" s="1"/>
  <c r="H16" i="11"/>
  <c r="E16" i="11" s="1"/>
  <c r="Q16" i="11"/>
  <c r="N16" i="11" s="1"/>
  <c r="H64" i="11"/>
  <c r="H40" i="11"/>
  <c r="H53" i="11"/>
  <c r="F21" i="16" l="1"/>
  <c r="M11" i="13"/>
  <c r="F30" i="16"/>
  <c r="M1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Summer Atkinson</author>
  </authors>
  <commentList>
    <comment ref="M2" authorId="0" shapeId="0" xr:uid="{BBE38DBE-C0A5-488C-9675-B508E5BFF7F2}">
      <text>
        <r>
          <rPr>
            <b/>
            <sz val="9"/>
            <color indexed="81"/>
            <rFont val="Tahoma"/>
            <family val="2"/>
          </rPr>
          <t>Free electives are any courses that you have the prerequisite for that you have not already completed, the goal is to achieve the minimum 120 credits required for graduation. If you have more than 12 credits, you may want to direct them towards a minor.</t>
        </r>
      </text>
    </comment>
    <comment ref="M3" authorId="0" shapeId="0" xr:uid="{EDAA3657-1881-4858-A713-DE987C82D6FA}">
      <text>
        <r>
          <rPr>
            <b/>
            <sz val="9"/>
            <color indexed="81"/>
            <rFont val="Tahoma"/>
            <family val="2"/>
          </rPr>
          <t>Prerequisite for MATH 102 - ALEKS 0-29</t>
        </r>
      </text>
    </comment>
    <comment ref="M4" authorId="0" shapeId="0" xr:uid="{93940919-4355-41FD-A5B5-B1D7B15A8F65}">
      <text>
        <r>
          <rPr>
            <b/>
            <sz val="9"/>
            <color indexed="81"/>
            <rFont val="Tahoma"/>
            <family val="2"/>
          </rPr>
          <t>Prerequisite for MATH 115 - ALEKS 30-42 or MATH 95</t>
        </r>
      </text>
    </comment>
    <comment ref="M5" authorId="0" shapeId="0" xr:uid="{74AD1160-613E-438C-B9C5-32D661CE1AAC}">
      <text>
        <r>
          <rPr>
            <b/>
            <sz val="9"/>
            <color indexed="81"/>
            <rFont val="Tahoma"/>
            <family val="2"/>
          </rPr>
          <t>Prerequisite for MATH 211 - ALEKS = 43 - 60 or MATH 102; Core 3</t>
        </r>
      </text>
    </comment>
    <comment ref="M10" authorId="0" shapeId="0" xr:uid="{234956F8-4610-4491-8CB3-B300877183EB}">
      <text>
        <r>
          <rPr>
            <b/>
            <sz val="9"/>
            <color indexed="81"/>
            <rFont val="Tahoma"/>
            <family val="2"/>
          </rPr>
          <t>These courses require you to be fully admitted into the major.</t>
        </r>
      </text>
    </comment>
    <comment ref="M11" authorId="0" shapeId="0" xr:uid="{A9B1DDB7-48C5-483B-B045-4BA5B25E5E86}">
      <text>
        <r>
          <rPr>
            <b/>
            <sz val="9"/>
            <color indexed="81"/>
            <rFont val="Tahoma"/>
            <family val="2"/>
          </rPr>
          <t>As you are in your final courses for admission to the major, you are eligible for certain courses, denoted with an *.</t>
        </r>
      </text>
    </comment>
    <comment ref="E15" authorId="0" shapeId="0" xr:uid="{375EB7B2-E805-4885-80E0-5E4BCFAE9A3B}">
      <text>
        <r>
          <rPr>
            <b/>
            <sz val="9"/>
            <color indexed="81"/>
            <rFont val="Tahoma"/>
            <family val="2"/>
          </rPr>
          <t xml:space="preserve"> 
Prerequisite: ACCT 201</t>
        </r>
      </text>
    </comment>
    <comment ref="C16" authorId="0" shapeId="0" xr:uid="{6AA09210-491A-410F-A9E7-4BAD286CC0D8}">
      <text>
        <r>
          <rPr>
            <b/>
            <sz val="9"/>
            <color indexed="81"/>
            <rFont val="Tahoma"/>
            <family val="2"/>
          </rPr>
          <t xml:space="preserve"> 
ALEKS = 37+ or MATH 102 or MATH 100; Core 3</t>
        </r>
      </text>
    </comment>
    <comment ref="E16" authorId="0" shapeId="0" xr:uid="{40B4C6E8-6CD2-405C-AFD9-DEFB185AFE8B}">
      <text>
        <r>
          <rPr>
            <b/>
            <sz val="9"/>
            <color indexed="81"/>
            <rFont val="Tahoma"/>
            <family val="2"/>
          </rPr>
          <t xml:space="preserve"> 
Core 6</t>
        </r>
      </text>
    </comment>
    <comment ref="E17" authorId="0" shapeId="0" xr:uid="{49ABC785-7014-4CFE-A97C-CF445846CB85}">
      <text>
        <r>
          <rPr>
            <b/>
            <sz val="9"/>
            <color indexed="81"/>
            <rFont val="Tahoma"/>
            <family val="2"/>
          </rPr>
          <t xml:space="preserve"> 
Core 6</t>
        </r>
      </text>
    </comment>
    <comment ref="E18" authorId="0" shapeId="0" xr:uid="{3E570F48-AB34-448E-8319-76B0D9944C61}">
      <text>
        <r>
          <rPr>
            <b/>
            <sz val="9"/>
            <color indexed="81"/>
            <rFont val="Tahoma"/>
            <family val="2"/>
          </rPr>
          <t xml:space="preserve"> 
ALEKS = 37+ or MATH 102 or MATH 100; Core 3</t>
        </r>
      </text>
    </comment>
    <comment ref="C19" authorId="0" shapeId="0" xr:uid="{CBC52EF3-B2D3-4426-AF3A-75EF903BBC71}">
      <text>
        <r>
          <rPr>
            <b/>
            <sz val="9"/>
            <color indexed="81"/>
            <rFont val="Tahoma"/>
            <family val="2"/>
          </rPr>
          <t xml:space="preserve"> 
Core 6</t>
        </r>
      </text>
    </comment>
    <comment ref="E19" authorId="0" shapeId="0" xr:uid="{4530EC64-ADCD-4E1B-86A1-F8E2ADB58CCC}">
      <text>
        <r>
          <rPr>
            <b/>
            <sz val="9"/>
            <color indexed="81"/>
            <rFont val="Tahoma"/>
            <family val="2"/>
          </rPr>
          <t xml:space="preserve"> 
Core 11</t>
        </r>
      </text>
    </comment>
    <comment ref="I19" authorId="0" shapeId="0" xr:uid="{E44A028C-B0FD-4273-98FB-5DB1BB247ADF}">
      <text>
        <r>
          <rPr>
            <b/>
            <sz val="9"/>
            <color indexed="81"/>
            <rFont val="Tahoma"/>
            <family val="2"/>
          </rPr>
          <t xml:space="preserve"> 
Prerequisite: ENGL 102 &amp; ECON 202; Junior Standing (60+ cr); Core 9</t>
        </r>
      </text>
    </comment>
    <comment ref="I21" authorId="0" shapeId="0" xr:uid="{67265A34-70E2-41AE-B795-310C84367CA2}">
      <text>
        <r>
          <rPr>
            <b/>
            <sz val="9"/>
            <color indexed="81"/>
            <rFont val="Tahoma"/>
            <family val="2"/>
          </rPr>
          <t xml:space="preserve"> 
Prerequisite: EBTM 250</t>
        </r>
      </text>
    </comment>
    <comment ref="I22" authorId="0" shapeId="0" xr:uid="{9B6FF900-4956-4DDD-8666-09D89E63F292}">
      <text>
        <r>
          <rPr>
            <b/>
            <sz val="9"/>
            <color indexed="81"/>
            <rFont val="Tahoma"/>
            <family val="2"/>
          </rPr>
          <t xml:space="preserve"> 
Prerequisite: ACCT 201, ACCT 202, ECON 201, ECON 202 &amp; ECON 205/MATH 231; Junior Standing (60+ cr)</t>
        </r>
      </text>
    </comment>
    <comment ref="C23" authorId="0" shapeId="0" xr:uid="{8E07159C-4423-48A5-9B29-90BF36A2D656}">
      <text>
        <r>
          <rPr>
            <b/>
            <sz val="9"/>
            <color indexed="81"/>
            <rFont val="Tahoma"/>
            <family val="2"/>
          </rPr>
          <t xml:space="preserve"> 
Core 11</t>
        </r>
      </text>
    </comment>
    <comment ref="I23" authorId="0" shapeId="0" xr:uid="{70669850-E0E2-4E22-9C5B-14260FE56E6E}">
      <text>
        <r>
          <rPr>
            <b/>
            <sz val="9"/>
            <color indexed="81"/>
            <rFont val="Tahoma"/>
            <family val="2"/>
          </rPr>
          <t xml:space="preserve"> 
Prerequisite: Sophomore Standing (30+ cr)</t>
        </r>
      </text>
    </comment>
    <comment ref="E24" authorId="0" shapeId="0" xr:uid="{44EE3322-8DA6-499C-974B-0AF17FF1442E}">
      <text>
        <r>
          <rPr>
            <b/>
            <sz val="9"/>
            <color indexed="81"/>
            <rFont val="Tahoma"/>
            <family val="2"/>
          </rPr>
          <t xml:space="preserve"> 
Prerequisite: ACCT 202</t>
        </r>
      </text>
    </comment>
    <comment ref="I24" authorId="0" shapeId="0" xr:uid="{7DBD3F2A-3604-4F1E-BC67-357FB5E91D62}">
      <text>
        <r>
          <rPr>
            <b/>
            <sz val="9"/>
            <color indexed="81"/>
            <rFont val="Tahoma"/>
            <family val="2"/>
          </rPr>
          <t xml:space="preserve"> 
Prerequisite: Sophomore Standing (30+ cr)</t>
        </r>
      </text>
    </comment>
    <comment ref="E25" authorId="0" shapeId="0" xr:uid="{BD22E9F4-48B9-4D7B-A95D-9F491BBDB1B7}">
      <text>
        <r>
          <rPr>
            <b/>
            <sz val="9"/>
            <color indexed="81"/>
            <rFont val="Tahoma"/>
            <family val="2"/>
          </rPr>
          <t xml:space="preserve"> 
Prerequisite: ACCT 301</t>
        </r>
      </text>
    </comment>
    <comment ref="E26" authorId="0" shapeId="0" xr:uid="{CDE8A2F3-A99A-4BFE-B26D-164941CDE99E}">
      <text>
        <r>
          <rPr>
            <b/>
            <sz val="9"/>
            <color indexed="81"/>
            <rFont val="Tahoma"/>
            <family val="2"/>
          </rPr>
          <t xml:space="preserve"> 
Prerequisite: ACCT 202</t>
        </r>
      </text>
    </comment>
    <comment ref="E27" authorId="0" shapeId="0" xr:uid="{52BE2A0F-1160-46D2-9D6D-D760B88E5E1C}">
      <text>
        <r>
          <rPr>
            <b/>
            <sz val="9"/>
            <color indexed="81"/>
            <rFont val="Tahoma"/>
            <family val="2"/>
          </rPr>
          <t xml:space="preserve"> 
Prerequisite: ACCT 202</t>
        </r>
      </text>
    </comment>
    <comment ref="I27" authorId="0" shapeId="0" xr:uid="{F1BA1B91-14D8-47B8-916D-FE219A54404A}">
      <text>
        <r>
          <rPr>
            <b/>
            <sz val="9"/>
            <color indexed="81"/>
            <rFont val="Tahoma"/>
            <family val="2"/>
          </rPr>
          <t xml:space="preserve"> 
Prerequisite: BUSX 301, FIN 331, MKTG 341 &amp; MNGT 361; Senior standing (90+ cr); Must be admitted to ACCT, BUAD or EBUS majors; Internship required to remain enrolled in course.</t>
        </r>
      </text>
    </comment>
    <comment ref="I28" authorId="0" shapeId="0" xr:uid="{FDD9404A-B73C-4D31-965C-1A636AA4B7AE}">
      <text>
        <r>
          <rPr>
            <b/>
            <sz val="9"/>
            <color indexed="81"/>
            <rFont val="Tahoma"/>
            <family val="2"/>
          </rPr>
          <t xml:space="preserve"> 
Prerequisite: EBTM 251, Statistics; Junior standing (60+ cr); Conditional Admission</t>
        </r>
      </text>
    </comment>
    <comment ref="I29" authorId="0" shapeId="0" xr:uid="{C102BEF7-2A8C-44B5-9806-41DDA110A533}">
      <text>
        <r>
          <rPr>
            <b/>
            <sz val="9"/>
            <color indexed="81"/>
            <rFont val="Tahoma"/>
            <family val="2"/>
          </rPr>
          <t xml:space="preserve"> 
Prerequisite: EBTM 251, Statistics; Junior standing (60+ cr); Conditional Admission</t>
        </r>
      </text>
    </comment>
    <comment ref="I30" authorId="0" shapeId="0" xr:uid="{505392C7-B49B-4A1E-AE2E-289A820E6C16}">
      <text>
        <r>
          <rPr>
            <b/>
            <sz val="9"/>
            <color indexed="81"/>
            <rFont val="Tahoma"/>
            <family val="2"/>
          </rPr>
          <t xml:space="preserve"> 
Prerequisite: BUSX 301, EBTM 337, FIN 331, MKTG 341 &amp; MNGT 361; Senior standing (90+ cr); Must be admitted to ACCT, BUAD or EBUS majors; </t>
        </r>
      </text>
    </comment>
    <comment ref="M30" authorId="0" shapeId="0" xr:uid="{66316EA6-5287-4FA8-ABFF-4D7901BA41F9}">
      <text>
        <r>
          <rPr>
            <b/>
            <sz val="9"/>
            <color indexed="81"/>
            <rFont val="Tahoma"/>
            <family val="2"/>
          </rPr>
          <t>These courses require you to be fully admitted into the major.</t>
        </r>
      </text>
    </comment>
    <comment ref="M31" authorId="0" shapeId="0" xr:uid="{EEDA9D06-4B31-4BCC-B904-746A45AEEC74}">
      <text>
        <r>
          <rPr>
            <b/>
            <sz val="9"/>
            <color indexed="81"/>
            <rFont val="Tahoma"/>
            <family val="2"/>
          </rPr>
          <t>As you are in your final courses for admission to the major, you are eligible for certain courses, denoted with an *.</t>
        </r>
      </text>
    </comment>
    <comment ref="I36" authorId="0" shapeId="0" xr:uid="{DBED6EF8-5D7B-49C2-B8E2-697EC4A166D6}">
      <text>
        <r>
          <rPr>
            <b/>
            <sz val="9"/>
            <color indexed="81"/>
            <rFont val="Tahoma"/>
            <family val="2"/>
          </rPr>
          <t xml:space="preserve"> 
Prerequisite: ACCT 202</t>
        </r>
      </text>
    </comment>
    <comment ref="I37" authorId="0" shapeId="0" xr:uid="{8EA698E6-9646-4A68-A4DB-646C4394CCEE}">
      <text>
        <r>
          <rPr>
            <b/>
            <sz val="9"/>
            <color indexed="81"/>
            <rFont val="Tahoma"/>
            <family val="2"/>
          </rPr>
          <t xml:space="preserve"> 
Prerequisite: ACCT 302; Conditional Admission</t>
        </r>
      </text>
    </comment>
    <comment ref="I38" authorId="0" shapeId="0" xr:uid="{4C619DD2-1898-4C4C-812B-FEE27A3EFEBE}">
      <text>
        <r>
          <rPr>
            <b/>
            <sz val="9"/>
            <color indexed="81"/>
            <rFont val="Tahoma"/>
            <family val="2"/>
          </rPr>
          <t xml:space="preserve"> 
Prerequisite: ACCT 303 (concurrent enrollment allowed), COMM 131/215 &amp; Core 9 (BUSX 301 or ENGL 317); Senior standing (90+ cr); Conditional Admission</t>
        </r>
      </text>
    </comment>
    <comment ref="I39" authorId="0" shapeId="0" xr:uid="{31F2681B-EA5D-4D93-99A3-804CA097AA3C}">
      <text>
        <r>
          <rPr>
            <b/>
            <sz val="9"/>
            <color indexed="81"/>
            <rFont val="Tahoma"/>
            <family val="2"/>
          </rPr>
          <t xml:space="preserve"> 
Prerequisite: ACCT 303; Senior standing (90+ cr); Must be admitted to the ACCT major.</t>
        </r>
      </text>
    </comment>
    <comment ref="I40" authorId="0" shapeId="0" xr:uid="{AEAEE65A-D24B-4477-8709-FB3BD8F64DC3}">
      <text>
        <r>
          <rPr>
            <b/>
            <sz val="9"/>
            <color indexed="81"/>
            <rFont val="Tahoma"/>
            <family val="2"/>
          </rPr>
          <t xml:space="preserve">Must be admitted to the ACCT major. </t>
        </r>
        <r>
          <rPr>
            <sz val="9"/>
            <color indexed="81"/>
            <rFont val="Tahoma"/>
            <family val="2"/>
          </rPr>
          <t>ACCT 412 cannot count towards both ACCT elective and the International Accounting Elective.</t>
        </r>
      </text>
    </comment>
    <comment ref="I41" authorId="0" shapeId="0" xr:uid="{86F3F8EB-D50A-4C72-9EBA-1FBC72B7D189}">
      <text>
        <r>
          <rPr>
            <b/>
            <sz val="9"/>
            <color indexed="81"/>
            <rFont val="Tahoma"/>
            <family val="2"/>
          </rPr>
          <t xml:space="preserve">Must be admitted to the ACCT major. </t>
        </r>
        <r>
          <rPr>
            <sz val="9"/>
            <color indexed="81"/>
            <rFont val="Tahoma"/>
            <family val="2"/>
          </rPr>
          <t>ACCT 412 cannot count towards both ACCT elective and the International Accounting Elective.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Summer Atkinson</author>
  </authors>
  <commentList>
    <comment ref="M2" authorId="0" shapeId="0" xr:uid="{040F1E80-986A-486E-ACA0-6DE13933A638}">
      <text>
        <r>
          <rPr>
            <b/>
            <sz val="9"/>
            <color indexed="81"/>
            <rFont val="Tahoma"/>
            <family val="2"/>
          </rPr>
          <t>Free electives are any courses that you have the prerequisite for that you have not already completed, the goal is to achieve the minimum 120 credits required for graduation. If you have more than 12 credits, you may want to direct them towards a minor.</t>
        </r>
      </text>
    </comment>
    <comment ref="M3" authorId="0" shapeId="0" xr:uid="{28864B56-B21E-40F5-8B0B-F85340F2092F}">
      <text>
        <r>
          <rPr>
            <b/>
            <sz val="9"/>
            <color indexed="81"/>
            <rFont val="Tahoma"/>
            <family val="2"/>
          </rPr>
          <t>Prerequisite for MATH 102 - ALEKS 0-29</t>
        </r>
      </text>
    </comment>
    <comment ref="M4" authorId="0" shapeId="0" xr:uid="{66F2695F-1974-4952-8794-2B1FC501AE6F}">
      <text>
        <r>
          <rPr>
            <b/>
            <sz val="9"/>
            <color indexed="81"/>
            <rFont val="Tahoma"/>
            <family val="2"/>
          </rPr>
          <t>Prerequisite for MATH 115 - ALEKS 30-42 or MATH 95</t>
        </r>
      </text>
    </comment>
    <comment ref="M5" authorId="0" shapeId="0" xr:uid="{7B1A7A76-853F-40DB-BFF4-D49EDA7ADF1E}">
      <text>
        <r>
          <rPr>
            <b/>
            <sz val="9"/>
            <color indexed="81"/>
            <rFont val="Tahoma"/>
            <family val="2"/>
          </rPr>
          <t>Prerequisite for MATH 211 - ALEKS = 43 - 60 or MATH 102; Core 3</t>
        </r>
      </text>
    </comment>
    <comment ref="M12" authorId="0" shapeId="0" xr:uid="{7A343DDF-3BA6-4F60-9AF2-FB153B244136}">
      <text>
        <r>
          <rPr>
            <b/>
            <sz val="9"/>
            <color indexed="81"/>
            <rFont val="Tahoma"/>
            <family val="2"/>
          </rPr>
          <t>These courses require you to be fully admitted into the major.</t>
        </r>
      </text>
    </comment>
    <comment ref="M13" authorId="0" shapeId="0" xr:uid="{950822EC-DB47-468A-8A43-9849D5DFC575}">
      <text>
        <r>
          <rPr>
            <b/>
            <sz val="9"/>
            <color indexed="81"/>
            <rFont val="Tahoma"/>
            <family val="2"/>
          </rPr>
          <t>As you are in your final courses for admission to the major, you are eligible for certain courses, denoted with an *.</t>
        </r>
      </text>
    </comment>
    <comment ref="I14" authorId="0" shapeId="0" xr:uid="{4D7E58ED-B5E8-4430-846B-8714970F1111}">
      <text>
        <r>
          <rPr>
            <b/>
            <sz val="9"/>
            <color indexed="81"/>
            <rFont val="Tahoma"/>
            <family val="2"/>
          </rPr>
          <t xml:space="preserve"> 
Prerequisite: ACCT 201</t>
        </r>
      </text>
    </comment>
    <comment ref="E15" authorId="0" shapeId="0" xr:uid="{BE3C0C2E-39E7-4540-AD8F-5CA6B9807465}">
      <text>
        <r>
          <rPr>
            <b/>
            <sz val="9"/>
            <color indexed="81"/>
            <rFont val="Tahoma"/>
            <family val="2"/>
          </rPr>
          <t xml:space="preserve"> 
Core 6</t>
        </r>
      </text>
    </comment>
    <comment ref="I15" authorId="0" shapeId="0" xr:uid="{33D050F0-1EB4-463B-B7DA-03410BE16EF7}">
      <text>
        <r>
          <rPr>
            <b/>
            <sz val="9"/>
            <color indexed="81"/>
            <rFont val="Tahoma"/>
            <family val="2"/>
          </rPr>
          <t xml:space="preserve"> 
Prerequisite: ENGL 102 &amp; ECON 202; Junior Standing (60+ cr); Core 9</t>
        </r>
      </text>
    </comment>
    <comment ref="E16" authorId="0" shapeId="0" xr:uid="{DEA9524D-2424-4A30-95E9-642A50ACF109}">
      <text>
        <r>
          <rPr>
            <b/>
            <sz val="9"/>
            <color indexed="81"/>
            <rFont val="Tahoma"/>
            <family val="2"/>
          </rPr>
          <t xml:space="preserve"> 
Core 6</t>
        </r>
      </text>
    </comment>
    <comment ref="E17" authorId="0" shapeId="0" xr:uid="{55EEC045-1074-4EF2-86DF-00F55211E998}">
      <text>
        <r>
          <rPr>
            <b/>
            <sz val="9"/>
            <color indexed="81"/>
            <rFont val="Tahoma"/>
            <family val="2"/>
          </rPr>
          <t xml:space="preserve"> 
ALEKS = 37+ or MATH 102 or MATH 100; Core 3</t>
        </r>
      </text>
    </comment>
    <comment ref="I17" authorId="0" shapeId="0" xr:uid="{CEBCA708-56E0-4D3D-BEA2-EF0E09063168}">
      <text>
        <r>
          <rPr>
            <b/>
            <sz val="9"/>
            <color indexed="81"/>
            <rFont val="Tahoma"/>
            <family val="2"/>
          </rPr>
          <t xml:space="preserve"> 
Prerequisite: EBTM 250</t>
        </r>
      </text>
    </comment>
    <comment ref="E18" authorId="0" shapeId="0" xr:uid="{5E83C21B-8092-4C87-92E5-93F2208691C0}">
      <text>
        <r>
          <rPr>
            <b/>
            <sz val="9"/>
            <color indexed="81"/>
            <rFont val="Tahoma"/>
            <family val="2"/>
          </rPr>
          <t xml:space="preserve"> 
Core 11</t>
        </r>
      </text>
    </comment>
    <comment ref="I18" authorId="0" shapeId="0" xr:uid="{89D40558-44C3-4D7D-8DDC-B20C13B0E156}">
      <text>
        <r>
          <rPr>
            <b/>
            <sz val="9"/>
            <color indexed="81"/>
            <rFont val="Tahoma"/>
            <family val="2"/>
          </rPr>
          <t xml:space="preserve"> 
Prerequisite: Sophomore Standing (30+ cr)</t>
        </r>
      </text>
    </comment>
    <comment ref="E19" authorId="0" shapeId="0" xr:uid="{7FB2530F-7356-4917-A4D8-DB1F210F18AD}">
      <text>
        <r>
          <rPr>
            <b/>
            <sz val="9"/>
            <color indexed="81"/>
            <rFont val="Tahoma"/>
            <family val="2"/>
          </rPr>
          <t xml:space="preserve"> 
ALEKS = 61+ or MATH 115; Core 3</t>
        </r>
      </text>
    </comment>
    <comment ref="I19" authorId="0" shapeId="0" xr:uid="{9F001D97-A0AC-4341-8E1F-DC701665E1C3}">
      <text>
        <r>
          <rPr>
            <b/>
            <sz val="9"/>
            <color indexed="81"/>
            <rFont val="Tahoma"/>
            <family val="2"/>
          </rPr>
          <t xml:space="preserve"> 
Prerequisite: ACCT 201, ACCT 202, ECON 201, ECON 202 &amp; ECON 205/MATH 231; Junior Standing (60+ cr)</t>
        </r>
      </text>
    </comment>
    <comment ref="I20" authorId="0" shapeId="0" xr:uid="{740A1317-6CF2-44CA-84EE-E2EF23EA1429}">
      <text>
        <r>
          <rPr>
            <b/>
            <sz val="9"/>
            <color indexed="81"/>
            <rFont val="Tahoma"/>
            <family val="2"/>
          </rPr>
          <t xml:space="preserve"> 
Prerequisite: Sophomore Standing (30+ cr)</t>
        </r>
      </text>
    </comment>
    <comment ref="I21" authorId="0" shapeId="0" xr:uid="{7D979296-CE83-44E6-89FB-66ACFA9BB503}">
      <text>
        <r>
          <rPr>
            <b/>
            <sz val="9"/>
            <color indexed="81"/>
            <rFont val="Tahoma"/>
            <family val="2"/>
          </rPr>
          <t xml:space="preserve"> 
Prerequisite: Sophomore Standing (30+ cr)</t>
        </r>
      </text>
    </comment>
    <comment ref="I24" authorId="0" shapeId="0" xr:uid="{CAA946FC-E1C5-4D5E-96F7-86E9A89383A4}">
      <text>
        <r>
          <rPr>
            <b/>
            <sz val="9"/>
            <color indexed="81"/>
            <rFont val="Tahoma"/>
            <family val="2"/>
          </rPr>
          <t xml:space="preserve"> 
Prerequisite: BUSX 301, FIN 331, MKTG 341 &amp; MNGT 361; Senior standing (90+ cr); Must be admitted to ACCT, BUAD or EBUS majors; Internship required to remain enrolled in course.</t>
        </r>
      </text>
    </comment>
    <comment ref="I25" authorId="0" shapeId="0" xr:uid="{5A70C4AE-BEE1-4095-90E2-4B7D4602EEBA}">
      <text>
        <r>
          <rPr>
            <b/>
            <sz val="9"/>
            <color indexed="81"/>
            <rFont val="Tahoma"/>
            <family val="2"/>
          </rPr>
          <t xml:space="preserve"> 
Prerequisite: EBTM 251, Statistics; Junior standing (60+ cr); Conditional Admission</t>
        </r>
      </text>
    </comment>
    <comment ref="I26" authorId="0" shapeId="0" xr:uid="{F87A565E-C4A3-4644-B6EC-0ACA75F6D1CA}">
      <text>
        <r>
          <rPr>
            <b/>
            <sz val="9"/>
            <color indexed="81"/>
            <rFont val="Tahoma"/>
            <family val="2"/>
          </rPr>
          <t xml:space="preserve"> 
Prerequisite: EBTM 251, Statistics; Junior standing (60+ cr); Conditional Admission</t>
        </r>
      </text>
    </comment>
    <comment ref="I27" authorId="0" shapeId="0" xr:uid="{CC2875AC-080C-4628-B7DB-24FEB5C0A669}">
      <text>
        <r>
          <rPr>
            <b/>
            <sz val="9"/>
            <color indexed="81"/>
            <rFont val="Tahoma"/>
            <family val="2"/>
          </rPr>
          <t xml:space="preserve"> 
Prerequisite: BUSX 301, EBTM 337, FIN 331, MKTG 341 &amp; MNGT 361; Senior standing (90+ cr); Must be admitted to ACCT, BUAD or EBUS majors; </t>
        </r>
      </text>
    </comment>
    <comment ref="M31" authorId="0" shapeId="0" xr:uid="{D68F8897-2C50-479D-B84D-1700463AEB9C}">
      <text>
        <r>
          <rPr>
            <b/>
            <sz val="9"/>
            <color indexed="81"/>
            <rFont val="Tahoma"/>
            <family val="2"/>
          </rPr>
          <t>These courses require you to be fully admitted into the major.</t>
        </r>
      </text>
    </comment>
    <comment ref="M32" authorId="0" shapeId="0" xr:uid="{216113D1-BCF0-4A64-A318-95749444A42D}">
      <text>
        <r>
          <rPr>
            <b/>
            <sz val="9"/>
            <color indexed="81"/>
            <rFont val="Tahoma"/>
            <family val="2"/>
          </rPr>
          <t>As you are in your final courses for admission to the major, you are eligible for certain courses, denoted with an *.</t>
        </r>
      </text>
    </comment>
    <comment ref="M34" authorId="0" shapeId="0" xr:uid="{5DF0D6AC-58B8-4FCB-A426-65FE10711F3F}">
      <text>
        <r>
          <rPr>
            <b/>
            <sz val="9"/>
            <color indexed="81"/>
            <rFont val="Tahoma"/>
            <family val="2"/>
          </rPr>
          <t>Free electives are any courses that you have the prerequisite for that you have not already completed, the goal is to achieve the minimum 120 credits required for graduation. If you have more than 12 credits, you may want to direct them towards a minor.</t>
        </r>
      </text>
    </comment>
    <comment ref="I71" authorId="0" shapeId="0" xr:uid="{0C72666E-2495-4D26-9EDA-9399003335E4}">
      <text>
        <r>
          <rPr>
            <b/>
            <sz val="9"/>
            <color indexed="81"/>
            <rFont val="Tahoma"/>
            <family val="2"/>
          </rPr>
          <t>Prerequisite: Sophomore Standing (31+ cr); Available before admission</t>
        </r>
      </text>
    </comment>
    <comment ref="I72" authorId="0" shapeId="0" xr:uid="{0A9B594C-CCE6-4D1B-8748-180D2219116A}">
      <text>
        <r>
          <rPr>
            <b/>
            <sz val="9"/>
            <color indexed="81"/>
            <rFont val="Tahoma"/>
            <family val="2"/>
          </rPr>
          <t xml:space="preserve"> 
Prerequisite: Junior standing (60+ cr); Admission to the EBUS major;  Fall only</t>
        </r>
      </text>
    </comment>
    <comment ref="I73" authorId="0" shapeId="0" xr:uid="{AFF85CF8-1250-4D74-988F-264659F67145}">
      <text>
        <r>
          <rPr>
            <b/>
            <sz val="9"/>
            <color indexed="81"/>
            <rFont val="Tahoma"/>
            <family val="2"/>
          </rPr>
          <t xml:space="preserve"> 
Prerequisite: EBTM 310; Junior standing (60+ cr); Admission to the EBUS major; Spring only</t>
        </r>
      </text>
    </comment>
    <comment ref="I74" authorId="0" shapeId="0" xr:uid="{79FD2399-159D-4F74-A0BC-60F03FA33797}">
      <text>
        <r>
          <rPr>
            <b/>
            <sz val="9"/>
            <color indexed="81"/>
            <rFont val="Tahoma"/>
            <family val="2"/>
          </rPr>
          <t xml:space="preserve"> 
Prerequisite: EBTM 310; Junior standing (60+ cr); Fall only</t>
        </r>
      </text>
    </comment>
    <comment ref="I75" authorId="0" shapeId="0" xr:uid="{CDB2903C-70CE-4D5E-833A-8E1FB471E06E}">
      <text>
        <r>
          <rPr>
            <b/>
            <sz val="9"/>
            <color indexed="81"/>
            <rFont val="Tahoma"/>
            <family val="2"/>
          </rPr>
          <t xml:space="preserve"> 
Prerequisite: EBTM 350; Junior standing (60+ cr)</t>
        </r>
      </text>
    </comment>
    <comment ref="I76" authorId="0" shapeId="0" xr:uid="{8963B966-1D32-4F8E-B4CB-B884282D0474}">
      <text>
        <r>
          <rPr>
            <b/>
            <sz val="9"/>
            <color indexed="81"/>
            <rFont val="Tahoma"/>
            <family val="2"/>
          </rPr>
          <t xml:space="preserve"> 
Prerequisite: MKTG 341; Junior standing (60+ cr); Conditional Admission</t>
        </r>
      </text>
    </comment>
    <comment ref="I80" authorId="0" shapeId="0" xr:uid="{3F7720A0-C063-475C-A2DF-FCDD59237A4B}">
      <text>
        <r>
          <rPr>
            <b/>
            <sz val="9"/>
            <color indexed="81"/>
            <rFont val="Tahoma"/>
            <family val="2"/>
          </rPr>
          <t>Available before admission</t>
        </r>
      </text>
    </comment>
    <comment ref="I81" authorId="0" shapeId="0" xr:uid="{A041B803-887F-4097-80B6-7193B02DBA49}">
      <text>
        <r>
          <rPr>
            <b/>
            <sz val="9"/>
            <color indexed="81"/>
            <rFont val="Tahoma"/>
            <family val="2"/>
          </rPr>
          <t xml:space="preserve"> 
Prerequisite: Junior standing (60+ cr); Admission to the EBUS major;  Fall only</t>
        </r>
      </text>
    </comment>
    <comment ref="I82" authorId="0" shapeId="0" xr:uid="{193325D5-0DDF-4894-8F21-10A80B86B3F3}">
      <text>
        <r>
          <rPr>
            <b/>
            <sz val="9"/>
            <color indexed="81"/>
            <rFont val="Tahoma"/>
            <family val="2"/>
          </rPr>
          <t xml:space="preserve"> 
Prerequisite: EBTM 310; Junior standing (60+ cr); Admission to the EBUS major; Spring only</t>
        </r>
      </text>
    </comment>
    <comment ref="I83" authorId="0" shapeId="0" xr:uid="{27AA5563-AC4D-43AF-9913-04038760081C}">
      <text>
        <r>
          <rPr>
            <b/>
            <sz val="9"/>
            <color indexed="81"/>
            <rFont val="Tahoma"/>
            <family val="2"/>
          </rPr>
          <t xml:space="preserve"> 
Prerequisite: EBTM 310; Junior standing (60+ cr); Fall only</t>
        </r>
      </text>
    </comment>
    <comment ref="I84" authorId="0" shapeId="0" xr:uid="{878E6574-0894-4D15-B795-1924D8B58C4E}">
      <text>
        <r>
          <rPr>
            <b/>
            <sz val="9"/>
            <color indexed="81"/>
            <rFont val="Tahoma"/>
            <family val="2"/>
          </rPr>
          <t xml:space="preserve"> 
Prerequisite: EBTM 350; Junior standing (60+ cr)</t>
        </r>
      </text>
    </comment>
    <comment ref="I87" authorId="0" shapeId="0" xr:uid="{CD9F0BEE-967D-495E-972E-03D83B867DB2}">
      <text>
        <r>
          <rPr>
            <b/>
            <sz val="9"/>
            <color indexed="81"/>
            <rFont val="Tahoma"/>
            <family val="2"/>
          </rPr>
          <t>Available before admission</t>
        </r>
      </text>
    </comment>
    <comment ref="I88" authorId="0" shapeId="0" xr:uid="{CE9F3CA8-109C-47D6-9A49-6105E5088E94}">
      <text>
        <r>
          <rPr>
            <b/>
            <sz val="9"/>
            <color indexed="81"/>
            <rFont val="Tahoma"/>
            <family val="2"/>
          </rPr>
          <t xml:space="preserve"> 
Prerequisite: Junior standing (60+ cr); Admission to the EBUS major;  Fall only</t>
        </r>
      </text>
    </comment>
    <comment ref="I89" authorId="0" shapeId="0" xr:uid="{74684A02-2F10-49D1-8EE1-09A2DE25AF4A}">
      <text>
        <r>
          <rPr>
            <b/>
            <sz val="9"/>
            <color indexed="81"/>
            <rFont val="Tahoma"/>
            <family val="2"/>
          </rPr>
          <t xml:space="preserve"> 
Prerequisite: EBTM 310; Junior standing (60+ cr); Admission to the EBUS major; Spring only</t>
        </r>
      </text>
    </comment>
    <comment ref="I90" authorId="0" shapeId="0" xr:uid="{84FE4FD8-AEB0-497F-A17B-C1B6FA27CC5D}">
      <text>
        <r>
          <rPr>
            <b/>
            <sz val="9"/>
            <color indexed="81"/>
            <rFont val="Tahoma"/>
            <family val="2"/>
          </rPr>
          <t xml:space="preserve"> 
Prerequisite: EBTM 310; Junior standing (60+ cr); Fall only</t>
        </r>
      </text>
    </comment>
    <comment ref="I91" authorId="0" shapeId="0" xr:uid="{0777D9C1-7DB9-4D01-9BB1-9F3D7E640CF9}">
      <text>
        <r>
          <rPr>
            <b/>
            <sz val="9"/>
            <color indexed="81"/>
            <rFont val="Tahoma"/>
            <family val="2"/>
          </rPr>
          <t xml:space="preserve"> 
Prerequisite: EBTM 350; Junior standing (60+ cr)</t>
        </r>
      </text>
    </comment>
    <comment ref="I96" authorId="0" shapeId="0" xr:uid="{DF25D178-8E15-4695-A860-DB63FCEE2730}">
      <text>
        <r>
          <rPr>
            <b/>
            <sz val="9"/>
            <color indexed="81"/>
            <rFont val="Tahoma"/>
            <family val="2"/>
          </rPr>
          <t xml:space="preserve"> 
Prerequisite: ECON 205 or MATH 231; Fall only; Admission not required</t>
        </r>
      </text>
    </comment>
    <comment ref="I97" authorId="0" shapeId="0" xr:uid="{C99343BA-C8B6-4F92-896F-E1693DF34193}">
      <text>
        <r>
          <rPr>
            <b/>
            <sz val="9"/>
            <color indexed="81"/>
            <rFont val="Tahoma"/>
            <family val="2"/>
          </rPr>
          <t xml:space="preserve"> 
Prerequisite: EBTM 350; Junior standing (60+ cr)</t>
        </r>
      </text>
    </comment>
    <comment ref="I98" authorId="0" shapeId="0" xr:uid="{EABD3E39-D97A-4449-A080-15E72B7D2C20}">
      <text>
        <r>
          <rPr>
            <b/>
            <sz val="9"/>
            <color indexed="81"/>
            <rFont val="Tahoma"/>
            <family val="2"/>
          </rPr>
          <t xml:space="preserve"> 
Prerequisite: EBTM 337; Junior standing (60+ cr); Conditional admission</t>
        </r>
      </text>
    </comment>
    <comment ref="I99" authorId="0" shapeId="0" xr:uid="{9C2BD960-1C59-4B7E-9017-A6A2FD226A8D}">
      <text>
        <r>
          <rPr>
            <b/>
            <sz val="9"/>
            <color indexed="81"/>
            <rFont val="Tahoma"/>
            <family val="2"/>
          </rPr>
          <t xml:space="preserve"> 
Prerequisite: EBTM 337; Spring only</t>
        </r>
      </text>
    </comment>
    <comment ref="I100" authorId="0" shapeId="0" xr:uid="{080A14D8-9990-4B06-A6C7-DDECA9B7D98E}">
      <text>
        <r>
          <rPr>
            <b/>
            <sz val="9"/>
            <color indexed="81"/>
            <rFont val="Tahoma"/>
            <family val="2"/>
          </rPr>
          <t xml:space="preserve"> 
Prerequisite: EBTM 251; Fall only - 1st offered Fall 23</t>
        </r>
      </text>
    </comment>
    <comment ref="I101" authorId="0" shapeId="0" xr:uid="{4032DF67-8A24-4098-BCBD-EE896337952F}">
      <text>
        <r>
          <rPr>
            <b/>
            <sz val="9"/>
            <color indexed="81"/>
            <rFont val="Tahoma"/>
            <family val="2"/>
          </rPr>
          <t xml:space="preserve"> 
Prerequisite: EBTM 350 - Spring only - 1st offered Spring 24</t>
        </r>
      </text>
    </comment>
    <comment ref="I105" authorId="0" shapeId="0" xr:uid="{8333FE62-CDF6-4DB2-9291-03C565CCF5B3}">
      <text>
        <r>
          <rPr>
            <b/>
            <sz val="9"/>
            <color indexed="81"/>
            <rFont val="Tahoma"/>
            <family val="2"/>
          </rPr>
          <t xml:space="preserve"> 
Prerequisite: ECON 201/203 &amp; ECON 202/204 &amp; Calculus (MATH 211 OR MATH 273)</t>
        </r>
      </text>
    </comment>
    <comment ref="I106" authorId="0" shapeId="0" xr:uid="{2A114B2A-3690-40E4-8C83-95AA33CD4EC0}">
      <text>
        <r>
          <rPr>
            <b/>
            <sz val="9"/>
            <color indexed="81"/>
            <rFont val="Tahoma"/>
            <family val="2"/>
          </rPr>
          <t xml:space="preserve"> 
Prerequisite: ECON 201/203 &amp; ECON 202/204 &amp; Calculus (MATH 211 OR MATH 273)</t>
        </r>
      </text>
    </comment>
    <comment ref="I107" authorId="0" shapeId="0" xr:uid="{5CC4A36A-6244-4008-9591-B075740CC361}">
      <text>
        <r>
          <rPr>
            <b/>
            <sz val="9"/>
            <color indexed="81"/>
            <rFont val="Tahoma"/>
            <family val="2"/>
          </rPr>
          <t xml:space="preserve"> 
Prerequisite: ECON 201/203 &amp; ECON 202/204</t>
        </r>
      </text>
    </comment>
    <comment ref="I108" authorId="0" shapeId="0" xr:uid="{4B73817A-9963-411C-AEA2-E214EAE99AA5}">
      <text>
        <r>
          <rPr>
            <b/>
            <sz val="9"/>
            <color indexed="81"/>
            <rFont val="Tahoma"/>
            <family val="2"/>
          </rPr>
          <t xml:space="preserve"> 
All 300 or 400 level courses can be used for the ECON track. Some courses require additional prerequisites which need to be met.</t>
        </r>
      </text>
    </comment>
    <comment ref="I109" authorId="0" shapeId="0" xr:uid="{AADACD3D-C774-44F7-8710-B53E5B34AF90}">
      <text>
        <r>
          <rPr>
            <b/>
            <sz val="9"/>
            <color indexed="81"/>
            <rFont val="Tahoma"/>
            <family val="2"/>
          </rPr>
          <t xml:space="preserve"> 
All 300 or 400 level courses can be used for the ECON track. Some courses require additional prerequisites which need to be met.</t>
        </r>
      </text>
    </comment>
    <comment ref="I110" authorId="0" shapeId="0" xr:uid="{9B9D8792-3519-4B70-9E58-CE72E1496074}">
      <text>
        <r>
          <rPr>
            <b/>
            <sz val="9"/>
            <color indexed="81"/>
            <rFont val="Tahoma"/>
            <family val="2"/>
          </rPr>
          <t xml:space="preserve"> 
All 300 or 400 level courses can be used for the ECON track. Some courses require additional prerequisites which need to be met.</t>
        </r>
      </text>
    </comment>
    <comment ref="I111" authorId="0" shapeId="0" xr:uid="{48D9025C-A582-41F1-8854-93E9DB1F5DAB}">
      <text>
        <r>
          <rPr>
            <b/>
            <sz val="9"/>
            <color indexed="81"/>
            <rFont val="Tahoma"/>
            <family val="2"/>
          </rPr>
          <t xml:space="preserve"> 
All 300 or 400 level courses can be used for the ECON track. Some courses require additional prerequisites which need to be met.</t>
        </r>
      </text>
    </comment>
    <comment ref="I113" authorId="0" shapeId="0" xr:uid="{28605661-37B5-44DB-8F8A-DC35CAA2E35E}">
      <text>
        <r>
          <rPr>
            <b/>
            <sz val="9"/>
            <color indexed="81"/>
            <rFont val="Tahoma"/>
            <family val="2"/>
          </rPr>
          <t xml:space="preserve"> 
Prerequisite: ECON 201/203 &amp; ECON 202/204 &amp; Statistics (ECON 205 OR MATH 231)</t>
        </r>
      </text>
    </comment>
    <comment ref="I114" authorId="0" shapeId="0" xr:uid="{2B55990A-EF21-4187-A33B-F0EFA38EF623}">
      <text>
        <r>
          <rPr>
            <b/>
            <sz val="9"/>
            <color indexed="81"/>
            <rFont val="Tahoma"/>
            <family val="2"/>
          </rPr>
          <t xml:space="preserve"> 
Prerequisite: ECON 201/203 &amp; ECON 202/204 &amp; Calculus (MATH 211 OR MATH 273)</t>
        </r>
      </text>
    </comment>
    <comment ref="I115" authorId="0" shapeId="0" xr:uid="{14D3D2E4-65E4-4B3A-8EA6-66F77682DF8B}">
      <text>
        <r>
          <rPr>
            <b/>
            <sz val="9"/>
            <color indexed="81"/>
            <rFont val="Tahoma"/>
            <family val="2"/>
          </rPr>
          <t xml:space="preserve"> 
Prerequisite: ECON 201/203 &amp; ECON 202/204 &amp; Calculus (MATH 211 OR MATH 273)</t>
        </r>
      </text>
    </comment>
    <comment ref="I116" authorId="0" shapeId="0" xr:uid="{08FD8280-D600-4E7A-961A-0FD9F73F8BEF}">
      <text>
        <r>
          <rPr>
            <b/>
            <sz val="9"/>
            <color indexed="81"/>
            <rFont val="Tahoma"/>
            <family val="2"/>
          </rPr>
          <t xml:space="preserve"> 
Prerequisite: ECON 201/203 &amp; ECON 202/204</t>
        </r>
      </text>
    </comment>
    <comment ref="I117" authorId="0" shapeId="0" xr:uid="{9E63FE64-C850-41DD-8012-B93AB9B5A564}">
      <text>
        <r>
          <rPr>
            <b/>
            <sz val="9"/>
            <color indexed="81"/>
            <rFont val="Tahoma"/>
            <family val="2"/>
          </rPr>
          <t xml:space="preserve"> 
All 300 or 400 level courses can be used for the ECON track. Some courses require additional prerequisites which need to be met.</t>
        </r>
      </text>
    </comment>
    <comment ref="I118" authorId="0" shapeId="0" xr:uid="{D66BCE40-1C41-434F-90EB-4899141726E5}">
      <text>
        <r>
          <rPr>
            <b/>
            <sz val="9"/>
            <color indexed="81"/>
            <rFont val="Tahoma"/>
            <family val="2"/>
          </rPr>
          <t xml:space="preserve"> 
All 300 or 400 level courses can be used for the ECON track. Some courses require additional prerequisites which need to be met.</t>
        </r>
      </text>
    </comment>
    <comment ref="I119" authorId="0" shapeId="0" xr:uid="{295E424E-C48D-460E-B734-86841C8B3391}">
      <text>
        <r>
          <rPr>
            <b/>
            <sz val="9"/>
            <color indexed="81"/>
            <rFont val="Tahoma"/>
            <family val="2"/>
          </rPr>
          <t xml:space="preserve"> 
All 300 or 400 level courses can be used for the ECON track. Some courses require additional prerequisites which need to be met.</t>
        </r>
      </text>
    </comment>
    <comment ref="I122" authorId="0" shapeId="0" xr:uid="{89E0CFC9-F0C5-4D87-A3B7-3179CE77549C}">
      <text>
        <r>
          <rPr>
            <b/>
            <sz val="9"/>
            <color indexed="81"/>
            <rFont val="Tahoma"/>
            <family val="2"/>
          </rPr>
          <t>Prerequisite: Junior standing (60+ cr); Conditional admission</t>
        </r>
      </text>
    </comment>
    <comment ref="I123" authorId="0" shapeId="0" xr:uid="{BD9CC378-DC30-4380-B36C-1260954A6591}">
      <text>
        <r>
          <rPr>
            <b/>
            <sz val="9"/>
            <color indexed="81"/>
            <rFont val="Tahoma"/>
            <family val="2"/>
          </rPr>
          <t xml:space="preserve"> 
Prerequisite: Junior standing (60+ cr); Open before admission</t>
        </r>
      </text>
    </comment>
    <comment ref="I124" authorId="0" shapeId="0" xr:uid="{F46A6299-4521-4B04-AE46-A18E893F3E30}">
      <text>
        <r>
          <rPr>
            <b/>
            <sz val="9"/>
            <color indexed="81"/>
            <rFont val="Tahoma"/>
            <family val="2"/>
          </rPr>
          <t xml:space="preserve"> 
Prerequisite: ENTR 355; Fall only</t>
        </r>
      </text>
    </comment>
    <comment ref="I125" authorId="0" shapeId="0" xr:uid="{67C2CAA7-2FA5-4A1C-AEB2-4AD193518AE7}">
      <text>
        <r>
          <rPr>
            <b/>
            <sz val="9"/>
            <color indexed="81"/>
            <rFont val="Tahoma"/>
            <family val="2"/>
          </rPr>
          <t xml:space="preserve"> 
Prerequisite: ENTR 355; Spring only</t>
        </r>
      </text>
    </comment>
    <comment ref="I126" authorId="0" shapeId="0" xr:uid="{948E2B8C-0B11-4583-9437-B728D319296F}">
      <text>
        <r>
          <rPr>
            <b/>
            <sz val="9"/>
            <color indexed="81"/>
            <rFont val="Tahoma"/>
            <family val="2"/>
          </rPr>
          <t xml:space="preserve"> 
Prerequisite: ENTR 355; Senior Standing (90+ cr); Spring only</t>
        </r>
      </text>
    </comment>
    <comment ref="I127" authorId="0" shapeId="0" xr:uid="{3915A592-2736-466C-B833-7119B7FFD262}">
      <text>
        <r>
          <rPr>
            <b/>
            <sz val="9"/>
            <color indexed="81"/>
            <rFont val="Tahoma"/>
            <family val="2"/>
          </rPr>
          <t>Prerequisite: Sophomore Standing (31+ cr); Available before admission</t>
        </r>
      </text>
    </comment>
    <comment ref="I129" authorId="0" shapeId="0" xr:uid="{FF562095-6497-4009-8268-4DDB25AACF06}">
      <text>
        <r>
          <rPr>
            <b/>
            <sz val="9"/>
            <color indexed="81"/>
            <rFont val="Tahoma"/>
            <family val="2"/>
          </rPr>
          <t xml:space="preserve"> 
Prerequisite: Junior standing (60+ cr)</t>
        </r>
      </text>
    </comment>
    <comment ref="I131" authorId="0" shapeId="0" xr:uid="{E266B497-BCA1-43B9-AF8E-6E029BA50FBC}">
      <text>
        <r>
          <rPr>
            <b/>
            <sz val="9"/>
            <color indexed="81"/>
            <rFont val="Tahoma"/>
            <family val="2"/>
          </rPr>
          <t xml:space="preserve"> 
Prerequisite: Junior standing (60+ cr); Open before admission</t>
        </r>
      </text>
    </comment>
    <comment ref="I132" authorId="0" shapeId="0" xr:uid="{2B2F0F82-77C5-41ED-88FA-A19F453FF3A7}">
      <text>
        <r>
          <rPr>
            <b/>
            <sz val="9"/>
            <color indexed="81"/>
            <rFont val="Tahoma"/>
            <family val="2"/>
          </rPr>
          <t xml:space="preserve"> 
Prerequisite: ENTR 355; Spring only</t>
        </r>
      </text>
    </comment>
    <comment ref="I139" authorId="0" shapeId="0" xr:uid="{D1F10DA3-B13E-4A43-9FA5-24FB39276E70}">
      <text>
        <r>
          <rPr>
            <b/>
            <sz val="9"/>
            <color indexed="81"/>
            <rFont val="Tahoma"/>
            <family val="2"/>
          </rPr>
          <t xml:space="preserve"> 
Prerequisite: Junior standing (60+ cr); Open before admission</t>
        </r>
      </text>
    </comment>
    <comment ref="I141" authorId="0" shapeId="0" xr:uid="{1334A450-9B33-4C3D-A5D6-5F5DB1D48C5F}">
      <text>
        <r>
          <rPr>
            <b/>
            <sz val="9"/>
            <color indexed="81"/>
            <rFont val="Tahoma"/>
            <family val="2"/>
          </rPr>
          <t xml:space="preserve"> 
Prerequisite: ENTR 355; Spring only</t>
        </r>
      </text>
    </comment>
    <comment ref="I148" authorId="0" shapeId="0" xr:uid="{338422B2-2D03-481C-9A52-EF60B6D84141}">
      <text>
        <r>
          <rPr>
            <b/>
            <sz val="9"/>
            <color indexed="81"/>
            <rFont val="Tahoma"/>
            <family val="2"/>
          </rPr>
          <t xml:space="preserve"> 
Prerequisite: Junior standing (60+ cr); Open before admission</t>
        </r>
      </text>
    </comment>
    <comment ref="I150" authorId="0" shapeId="0" xr:uid="{FFDEDDED-8F8C-42A7-A7B4-DBBDD81DA08F}">
      <text>
        <r>
          <rPr>
            <b/>
            <sz val="9"/>
            <color indexed="81"/>
            <rFont val="Tahoma"/>
            <family val="2"/>
          </rPr>
          <t xml:space="preserve"> 
Prerequisite: ENTR 355; Spring only</t>
        </r>
      </text>
    </comment>
    <comment ref="I160" authorId="0" shapeId="0" xr:uid="{52B18F7A-B8E9-4481-A75C-FA1D7E300744}">
      <text>
        <r>
          <rPr>
            <b/>
            <sz val="9"/>
            <color indexed="81"/>
            <rFont val="Tahoma"/>
            <family val="2"/>
          </rPr>
          <t xml:space="preserve"> 
Prerequisite: Junior standing (60+ cr); Open before admission</t>
        </r>
      </text>
    </comment>
    <comment ref="I161" authorId="0" shapeId="0" xr:uid="{0B78D232-3471-49A3-B0B8-81EE44BAFE26}">
      <text>
        <r>
          <rPr>
            <b/>
            <sz val="9"/>
            <color indexed="81"/>
            <rFont val="Tahoma"/>
            <family val="2"/>
          </rPr>
          <t xml:space="preserve"> 
Prerequisite: ENTR 355 &amp; ENTR 310 (PENDING APPROVAL)</t>
        </r>
      </text>
    </comment>
    <comment ref="I167" authorId="0" shapeId="0" xr:uid="{8FFE1B04-9FBC-44D3-9B3F-391CDBC10EC6}">
      <text>
        <r>
          <rPr>
            <b/>
            <sz val="9"/>
            <color indexed="81"/>
            <rFont val="Tahoma"/>
            <family val="2"/>
          </rPr>
          <t xml:space="preserve"> 
Prerequisite: FIN 331; Junior standing (60+ cr); Conditional admission</t>
        </r>
      </text>
    </comment>
    <comment ref="I168" authorId="0" shapeId="0" xr:uid="{0E849797-13BF-4C43-AB12-1DE08F14F1D5}">
      <text>
        <r>
          <rPr>
            <b/>
            <sz val="9"/>
            <color indexed="81"/>
            <rFont val="Tahoma"/>
            <family val="2"/>
          </rPr>
          <t xml:space="preserve"> 
Prerequisite: FIN 331; Junior standing (60+ cr); Conditional admission</t>
        </r>
      </text>
    </comment>
    <comment ref="I169" authorId="0" shapeId="0" xr:uid="{B949A5AF-AE60-4A28-BB97-D63D8F3111E0}">
      <text>
        <r>
          <rPr>
            <b/>
            <sz val="9"/>
            <color indexed="81"/>
            <rFont val="Tahoma"/>
            <family val="2"/>
          </rPr>
          <t xml:space="preserve"> 
Prerequisite: FIN 350; Junior standing (60+ cr)</t>
        </r>
      </text>
    </comment>
    <comment ref="I170" authorId="0" shapeId="0" xr:uid="{863635B1-6D21-41B9-A0D0-C8A33BD36F21}">
      <text>
        <r>
          <rPr>
            <b/>
            <sz val="9"/>
            <color indexed="81"/>
            <rFont val="Tahoma"/>
            <family val="2"/>
          </rPr>
          <t xml:space="preserve"> 
Prerequisite: FIN 333; Senior standing (90+ cr)</t>
        </r>
      </text>
    </comment>
    <comment ref="I171" authorId="0" shapeId="0" xr:uid="{1B58BA03-2693-43B6-8F9E-FCB36223E6D8}">
      <text>
        <r>
          <rPr>
            <b/>
            <sz val="9"/>
            <color indexed="81"/>
            <rFont val="Tahoma"/>
            <family val="2"/>
          </rPr>
          <t xml:space="preserve"> 
Prerequisite: FIN 333 &amp; FIN 350; Senior standing (90+ cr)</t>
        </r>
      </text>
    </comment>
    <comment ref="I172" authorId="0" shapeId="0" xr:uid="{5EFD8777-634B-4BCD-9F3E-9CE90189836D}">
      <text>
        <r>
          <rPr>
            <b/>
            <sz val="9"/>
            <color indexed="81"/>
            <rFont val="Tahoma"/>
            <family val="2"/>
          </rPr>
          <t xml:space="preserve"> 
Prerequisite: FIN 333; Junior standing (60+ cr)</t>
        </r>
      </text>
    </comment>
    <comment ref="I173" authorId="0" shapeId="0" xr:uid="{8F413987-929E-42BB-8714-773AAAAF9D29}">
      <text>
        <r>
          <rPr>
            <b/>
            <sz val="9"/>
            <color indexed="81"/>
            <rFont val="Tahoma"/>
            <family val="2"/>
          </rPr>
          <t xml:space="preserve"> 
Prerequisite: FIN 351; Senior standing (90+ cr)</t>
        </r>
      </text>
    </comment>
    <comment ref="I176" authorId="0" shapeId="0" xr:uid="{F5ED150F-B628-40EF-8F68-4CD8846FAF13}">
      <text>
        <r>
          <rPr>
            <b/>
            <sz val="9"/>
            <color indexed="81"/>
            <rFont val="Tahoma"/>
            <family val="2"/>
          </rPr>
          <t xml:space="preserve"> 
Prerequisite: FIN 331; Junior standing (60+ cr)</t>
        </r>
      </text>
    </comment>
    <comment ref="I177" authorId="0" shapeId="0" xr:uid="{C705C13C-3626-4452-8A1C-2EF762CB2400}">
      <text>
        <r>
          <rPr>
            <b/>
            <sz val="9"/>
            <color indexed="81"/>
            <rFont val="Tahoma"/>
            <family val="2"/>
          </rPr>
          <t xml:space="preserve"> 
Prerequisite: FIN 331; Junior standing (60+ cr)</t>
        </r>
      </text>
    </comment>
    <comment ref="I178" authorId="0" shapeId="0" xr:uid="{AB8C6493-2CA7-444D-BD6E-4C3584DAE0FC}">
      <text>
        <r>
          <rPr>
            <b/>
            <sz val="9"/>
            <color indexed="81"/>
            <rFont val="Tahoma"/>
            <family val="2"/>
          </rPr>
          <t xml:space="preserve"> 
Prerequisite: FIN 350; Junior standing (60+ cr)</t>
        </r>
      </text>
    </comment>
    <comment ref="I179" authorId="0" shapeId="0" xr:uid="{5ADA9E53-0B96-4B90-8814-E6B2E4A30ED5}">
      <text>
        <r>
          <rPr>
            <b/>
            <sz val="9"/>
            <color indexed="81"/>
            <rFont val="Tahoma"/>
            <family val="2"/>
          </rPr>
          <t xml:space="preserve"> 
Prerequisite: FIN 333 &amp; FIN 350; Senior standing (90+ cr)</t>
        </r>
      </text>
    </comment>
    <comment ref="I180" authorId="0" shapeId="0" xr:uid="{7ECA6FD0-7B59-4635-A8DB-CA7CB22C7B86}">
      <text>
        <r>
          <rPr>
            <b/>
            <sz val="9"/>
            <color indexed="81"/>
            <rFont val="Tahoma"/>
            <family val="2"/>
          </rPr>
          <t xml:space="preserve"> 
Prerequisite: FIN 333; Junior standing (60+ cr)</t>
        </r>
      </text>
    </comment>
    <comment ref="I181" authorId="0" shapeId="0" xr:uid="{801FBE29-A401-4D75-850D-13D6B83BAD1B}">
      <text>
        <r>
          <rPr>
            <b/>
            <sz val="9"/>
            <color indexed="81"/>
            <rFont val="Tahoma"/>
            <family val="2"/>
          </rPr>
          <t xml:space="preserve"> 
Prerequisite: FIN 351; Senior standing (90+ cr)</t>
        </r>
      </text>
    </comment>
    <comment ref="I186" authorId="0" shapeId="0" xr:uid="{A9127DE4-79B3-43F8-ADAD-82A0B88FC5B3}">
      <text>
        <r>
          <rPr>
            <b/>
            <sz val="9"/>
            <color indexed="81"/>
            <rFont val="Tahoma"/>
            <family val="2"/>
          </rPr>
          <t xml:space="preserve"> 
Prerequisite: FIN 331; Junior standing (60+ cr)</t>
        </r>
      </text>
    </comment>
    <comment ref="I187" authorId="0" shapeId="0" xr:uid="{1E3BFC09-3676-4BA9-B3FF-CF7B89DDBE4A}">
      <text>
        <r>
          <rPr>
            <b/>
            <sz val="9"/>
            <color indexed="81"/>
            <rFont val="Tahoma"/>
            <family val="2"/>
          </rPr>
          <t xml:space="preserve"> 
Prerequisite: FIN 331; Junior standing (60+ cr)</t>
        </r>
      </text>
    </comment>
    <comment ref="I188" authorId="0" shapeId="0" xr:uid="{A1FDFEE0-3FDD-48A1-8963-32AEB4586545}">
      <text>
        <r>
          <rPr>
            <b/>
            <sz val="9"/>
            <color indexed="81"/>
            <rFont val="Tahoma"/>
            <family val="2"/>
          </rPr>
          <t xml:space="preserve"> 
Prerequisite: ACCT 201, ACCT 202, ECON 201, ECON 202; Junior Standing (60+ cr)</t>
        </r>
      </text>
    </comment>
    <comment ref="I189" authorId="0" shapeId="0" xr:uid="{85C9053C-9B79-4423-A6BB-723172FAE62F}">
      <text>
        <r>
          <rPr>
            <b/>
            <sz val="9"/>
            <color indexed="81"/>
            <rFont val="Tahoma"/>
            <family val="2"/>
          </rPr>
          <t xml:space="preserve"> 
Prerequisite: ACCT 202</t>
        </r>
      </text>
    </comment>
    <comment ref="I190" authorId="0" shapeId="0" xr:uid="{3BB62304-47D5-4F86-AA64-6D80C117D51A}">
      <text>
        <r>
          <rPr>
            <b/>
            <sz val="9"/>
            <color indexed="81"/>
            <rFont val="Tahoma"/>
            <family val="2"/>
          </rPr>
          <t xml:space="preserve"> 
Prerequisite: FPLN 341; Junior standing (60+ cr); Fall only</t>
        </r>
      </text>
    </comment>
    <comment ref="I191" authorId="0" shapeId="0" xr:uid="{3FEA3744-2339-4715-8DBE-261F4B8DE441}">
      <text>
        <r>
          <rPr>
            <b/>
            <sz val="9"/>
            <color indexed="81"/>
            <rFont val="Tahoma"/>
            <family val="2"/>
          </rPr>
          <t xml:space="preserve"> 
Prerequisite: FPLN 341; Junior standing (60+ cr); Fall only</t>
        </r>
      </text>
    </comment>
    <comment ref="I192" authorId="0" shapeId="0" xr:uid="{154E5AED-5508-44D3-A49D-3318CB0C3320}">
      <text>
        <r>
          <rPr>
            <b/>
            <sz val="9"/>
            <color indexed="81"/>
            <rFont val="Tahoma"/>
            <family val="2"/>
          </rPr>
          <t xml:space="preserve"> 
Prerequisite: FPLN 341, FPLN 441, FPLN 441, FIN 333 &amp; ACCT 361; Senior standing (90+ cr); Spring only</t>
        </r>
      </text>
    </comment>
    <comment ref="I195" authorId="0" shapeId="0" xr:uid="{7FDBC251-373F-4089-90DE-73FA1567B02F}">
      <text>
        <r>
          <rPr>
            <b/>
            <sz val="9"/>
            <color indexed="81"/>
            <rFont val="Tahoma"/>
            <family val="2"/>
          </rPr>
          <t xml:space="preserve"> 
Prerequisite: MNGT 361; Junior standing (60+ cr); Conditional admission</t>
        </r>
      </text>
    </comment>
    <comment ref="I196" authorId="0" shapeId="0" xr:uid="{D76609B0-20A7-4258-B003-EAF58D76847D}">
      <text>
        <r>
          <rPr>
            <b/>
            <sz val="9"/>
            <color indexed="81"/>
            <rFont val="Tahoma"/>
            <family val="2"/>
          </rPr>
          <t xml:space="preserve"> 
Prerequisite: MNGT 381; Senior standing (90+ cr); Fall only</t>
        </r>
      </text>
    </comment>
    <comment ref="I197" authorId="0" shapeId="0" xr:uid="{91B75375-FD4F-4122-9BEE-90116FCAAA40}">
      <text>
        <r>
          <rPr>
            <b/>
            <sz val="9"/>
            <color indexed="81"/>
            <rFont val="Tahoma"/>
            <family val="2"/>
          </rPr>
          <t xml:space="preserve"> 
Prerequisite: MNGT 361 &amp; MNGT 381; Senior standing (90+ cr); Fall only</t>
        </r>
      </text>
    </comment>
    <comment ref="I198" authorId="0" shapeId="0" xr:uid="{C7B8BD84-A817-42FD-9352-198B433E441F}">
      <text>
        <r>
          <rPr>
            <b/>
            <sz val="9"/>
            <color indexed="81"/>
            <rFont val="Tahoma"/>
            <family val="2"/>
          </rPr>
          <t xml:space="preserve"> 
Prerequisite: MNGT 381; Senior standing (90+ cr); Spring only</t>
        </r>
      </text>
    </comment>
    <comment ref="I204" authorId="0" shapeId="0" xr:uid="{7518ED67-CD52-47BC-83C0-7A3B1EDAD0C2}">
      <text>
        <r>
          <rPr>
            <b/>
            <sz val="9"/>
            <color indexed="81"/>
            <rFont val="Tahoma"/>
            <family val="2"/>
          </rPr>
          <t xml:space="preserve"> 
Prerequisite: MNGT 361; Junior standing (60+ cr); Conditional admission</t>
        </r>
      </text>
    </comment>
    <comment ref="I205" authorId="0" shapeId="0" xr:uid="{85D9553C-1584-43AB-AE44-8770A450DA47}">
      <text>
        <r>
          <rPr>
            <b/>
            <sz val="9"/>
            <color indexed="81"/>
            <rFont val="Tahoma"/>
            <family val="2"/>
          </rPr>
          <t xml:space="preserve"> 
Prerequisite: MNGT 381; Senior standing (90+ cr); Fall only</t>
        </r>
      </text>
    </comment>
    <comment ref="I206" authorId="0" shapeId="0" xr:uid="{66816925-723C-49A1-B5FE-10BCC5A8CDCC}">
      <text>
        <r>
          <rPr>
            <b/>
            <sz val="9"/>
            <color indexed="81"/>
            <rFont val="Tahoma"/>
            <family val="2"/>
          </rPr>
          <t xml:space="preserve"> 
Prerequisite: MNGT 361 &amp; MNGT 381; Senior standing (90+ cr); Spring only</t>
        </r>
      </text>
    </comment>
    <comment ref="I207" authorId="0" shapeId="0" xr:uid="{35C09623-7F94-492B-A754-FAC86F8BFE8F}">
      <text>
        <r>
          <rPr>
            <b/>
            <sz val="9"/>
            <color indexed="81"/>
            <rFont val="Tahoma"/>
            <family val="2"/>
          </rPr>
          <t xml:space="preserve"> 
Prerequisite: MNGT 361 &amp; MNGT 381; Senior standing (90+ cr); Fall only</t>
        </r>
      </text>
    </comment>
    <comment ref="I208" authorId="0" shapeId="0" xr:uid="{2239E4AE-E58D-4C8D-B0A5-FDD958A03EB1}">
      <text>
        <r>
          <rPr>
            <b/>
            <sz val="9"/>
            <color indexed="81"/>
            <rFont val="Tahoma"/>
            <family val="2"/>
          </rPr>
          <t xml:space="preserve"> 
Prerequisite: MNGT 381; Senior standing (90+ cr); Spring only</t>
        </r>
      </text>
    </comment>
    <comment ref="I213" authorId="0" shapeId="0" xr:uid="{3532E498-23C8-4220-AFE3-E1156DA85D44}">
      <text>
        <r>
          <rPr>
            <b/>
            <sz val="9"/>
            <color indexed="81"/>
            <rFont val="Tahoma"/>
            <family val="2"/>
          </rPr>
          <t xml:space="preserve"> 
Prerequisite: MNGT 361; Junior standing (60+ cr); Conditional admission</t>
        </r>
      </text>
    </comment>
    <comment ref="I214" authorId="0" shapeId="0" xr:uid="{E5CB4984-826C-4696-A4E8-591D9F4D217D}">
      <text>
        <r>
          <rPr>
            <b/>
            <sz val="9"/>
            <color indexed="81"/>
            <rFont val="Tahoma"/>
            <family val="2"/>
          </rPr>
          <t xml:space="preserve"> 
Prerequisite: MNGT 381; Senior standing (90+ cr); Fall only</t>
        </r>
      </text>
    </comment>
    <comment ref="I215" authorId="0" shapeId="0" xr:uid="{347FD045-5258-4FCC-AA8A-2C232D088DC2}">
      <text>
        <r>
          <rPr>
            <b/>
            <sz val="9"/>
            <color indexed="81"/>
            <rFont val="Tahoma"/>
            <family val="2"/>
          </rPr>
          <t xml:space="preserve"> 
Prerequisite: MNGT 361 &amp; MNGT 381; Senior standing (90+ cr); Spring only</t>
        </r>
      </text>
    </comment>
    <comment ref="I216" authorId="0" shapeId="0" xr:uid="{5A67828C-9748-45EA-9FF2-227B1DF680AD}">
      <text>
        <r>
          <rPr>
            <b/>
            <sz val="9"/>
            <color indexed="81"/>
            <rFont val="Tahoma"/>
            <family val="2"/>
          </rPr>
          <t xml:space="preserve"> 
Prerequisite: MNGT 361 &amp; MNGT 381; Senior standing (90+ cr); Fall only</t>
        </r>
      </text>
    </comment>
    <comment ref="I217" authorId="0" shapeId="0" xr:uid="{EECE464D-6E21-454A-9F7B-68E225BC6647}">
      <text>
        <r>
          <rPr>
            <b/>
            <sz val="9"/>
            <color indexed="81"/>
            <rFont val="Tahoma"/>
            <family val="2"/>
          </rPr>
          <t xml:space="preserve"> 
Prerequisite: MNGT 381; Senior standing (90+ cr); Spring only</t>
        </r>
      </text>
    </comment>
    <comment ref="I222" authorId="0" shapeId="0" xr:uid="{D0D6E215-8725-40D9-99CC-28F1C8B2618A}">
      <text>
        <r>
          <rPr>
            <b/>
            <sz val="9"/>
            <color indexed="81"/>
            <rFont val="Tahoma"/>
            <family val="2"/>
          </rPr>
          <t xml:space="preserve"> 
Prerequisite: MNGT 361; Junior standing (60+ cr); Conditional admission</t>
        </r>
      </text>
    </comment>
    <comment ref="I223" authorId="0" shapeId="0" xr:uid="{71724B4C-ECC8-4EBA-8774-3FCDF72417FD}">
      <text>
        <r>
          <rPr>
            <b/>
            <sz val="9"/>
            <color indexed="81"/>
            <rFont val="Tahoma"/>
            <family val="2"/>
          </rPr>
          <t xml:space="preserve"> 
Prerequisite: MNGT 381; Senior standing (90+ cr); Fall only</t>
        </r>
      </text>
    </comment>
    <comment ref="I224" authorId="0" shapeId="0" xr:uid="{2A06D3E8-C15A-4060-AA92-2373F8078A37}">
      <text>
        <r>
          <rPr>
            <b/>
            <sz val="9"/>
            <color indexed="81"/>
            <rFont val="Tahoma"/>
            <family val="2"/>
          </rPr>
          <t xml:space="preserve"> 
Prerequisite: MNGT 361 &amp; MNGT 381; Senior standing (90+ cr); Spring only</t>
        </r>
      </text>
    </comment>
    <comment ref="I225" authorId="0" shapeId="0" xr:uid="{6BBE151C-5FA3-4C3A-BDCB-C9ED110978FF}">
      <text>
        <r>
          <rPr>
            <b/>
            <sz val="9"/>
            <color indexed="81"/>
            <rFont val="Tahoma"/>
            <family val="2"/>
          </rPr>
          <t xml:space="preserve"> 
Prerequisite: MNGT 361 &amp; MNGT 381; Senior standing (90+ cr); Fall only</t>
        </r>
      </text>
    </comment>
    <comment ref="I226" authorId="0" shapeId="0" xr:uid="{C21C18AF-D247-4598-8E04-BB8A71682C3B}">
      <text>
        <r>
          <rPr>
            <b/>
            <sz val="9"/>
            <color indexed="81"/>
            <rFont val="Tahoma"/>
            <family val="2"/>
          </rPr>
          <t xml:space="preserve"> 
Prerequisite: MNGT 381; Senior standing (90+ cr); Spring only</t>
        </r>
      </text>
    </comment>
    <comment ref="I232" authorId="0" shapeId="0" xr:uid="{21EB19A2-72AC-4537-80EB-B9E95B93C4FF}">
      <text>
        <r>
          <rPr>
            <b/>
            <sz val="9"/>
            <color indexed="81"/>
            <rFont val="Tahoma"/>
            <family val="2"/>
          </rPr>
          <t xml:space="preserve"> 
Prerequisite: Junior standing (60+ cr)</t>
        </r>
      </text>
    </comment>
    <comment ref="I233" authorId="0" shapeId="0" xr:uid="{068543EF-7B7C-4DD2-B7A8-888F14760FD4}">
      <text>
        <r>
          <rPr>
            <b/>
            <sz val="9"/>
            <color indexed="81"/>
            <rFont val="Tahoma"/>
            <family val="2"/>
          </rPr>
          <t xml:space="preserve"> 
Prerequisite: MNGT 361 &amp; MNGT 375; Senior standing (90+ cr); Spring only</t>
        </r>
      </text>
    </comment>
    <comment ref="I234" authorId="0" shapeId="0" xr:uid="{4AF3DB55-DF17-4D6A-B3E3-4520A5CFED91}">
      <text>
        <r>
          <rPr>
            <b/>
            <sz val="9"/>
            <color indexed="81"/>
            <rFont val="Tahoma"/>
            <family val="2"/>
          </rPr>
          <t xml:space="preserve"> 
Prerequisite: FIN 331; Junior standing (60+ cr)</t>
        </r>
      </text>
    </comment>
    <comment ref="I235" authorId="0" shapeId="0" xr:uid="{27F094D3-5877-4BF3-9748-2C20B84EC454}">
      <text>
        <r>
          <rPr>
            <b/>
            <sz val="9"/>
            <color indexed="81"/>
            <rFont val="Tahoma"/>
            <family val="2"/>
          </rPr>
          <t xml:space="preserve"> 
Prerequisite: MKTG 425 (which can be waived by contacting the MKTG department for INBU students); Junior standing (60+ cr)</t>
        </r>
      </text>
    </comment>
    <comment ref="I241" authorId="0" shapeId="0" xr:uid="{444CF531-9C8C-495E-BEA9-2C7AD232CE8E}">
      <text>
        <r>
          <rPr>
            <b/>
            <sz val="9"/>
            <color indexed="81"/>
            <rFont val="Tahoma"/>
            <family val="2"/>
          </rPr>
          <t xml:space="preserve"> 
Prerequisite: Junior standing (60+ cr)</t>
        </r>
      </text>
    </comment>
    <comment ref="I242" authorId="0" shapeId="0" xr:uid="{95B8993B-977A-4C4E-9427-1F11E7967E5F}">
      <text>
        <r>
          <rPr>
            <b/>
            <sz val="9"/>
            <color indexed="81"/>
            <rFont val="Tahoma"/>
            <family val="2"/>
          </rPr>
          <t xml:space="preserve"> 
Prerequisite: MNGT 361 &amp; MNGT 375; Senior standing (90+ cr); Spring only</t>
        </r>
      </text>
    </comment>
    <comment ref="I243" authorId="0" shapeId="0" xr:uid="{3B42BBD5-CAA0-40E3-93E6-BBAF88A1085F}">
      <text>
        <r>
          <rPr>
            <b/>
            <sz val="9"/>
            <color indexed="81"/>
            <rFont val="Tahoma"/>
            <family val="2"/>
          </rPr>
          <t xml:space="preserve"> 
Prerequisite: MNGT 361; Junior standing (60+ cr)</t>
        </r>
      </text>
    </comment>
    <comment ref="I244" authorId="0" shapeId="0" xr:uid="{AAA41CBB-13CB-4A29-9B05-BE9DE6E0989F}">
      <text>
        <r>
          <rPr>
            <b/>
            <sz val="9"/>
            <color indexed="81"/>
            <rFont val="Tahoma"/>
            <family val="2"/>
          </rPr>
          <t xml:space="preserve"> 
Prerequisite: Junior standing (60+ cr); Fall only</t>
        </r>
      </text>
    </comment>
    <comment ref="I245" authorId="0" shapeId="0" xr:uid="{E7A8D510-F7C3-4FF1-A699-052A3AFEBEB9}">
      <text>
        <r>
          <rPr>
            <b/>
            <sz val="9"/>
            <color indexed="81"/>
            <rFont val="Tahoma"/>
            <family val="2"/>
          </rPr>
          <t xml:space="preserve"> 
Prerequisite: FIN 331; Junior standing (60+ cr); Summer/Fall Only</t>
        </r>
      </text>
    </comment>
    <comment ref="I246" authorId="0" shapeId="0" xr:uid="{CE0337F1-FA2C-45AD-AB0D-0170D4651DB8}">
      <text>
        <r>
          <rPr>
            <b/>
            <sz val="9"/>
            <color indexed="81"/>
            <rFont val="Tahoma"/>
            <family val="2"/>
          </rPr>
          <t xml:space="preserve"> 
Prerequisite: MKTG 425 (which can be waived by contacting the MKTG department for INBU students); Junior standing (60+ cr)</t>
        </r>
      </text>
    </comment>
    <comment ref="I251" authorId="0" shapeId="0" xr:uid="{87C20FD8-251F-47AC-855A-2A24F9E7FE25}">
      <text>
        <r>
          <rPr>
            <b/>
            <sz val="9"/>
            <color indexed="81"/>
            <rFont val="Tahoma"/>
            <family val="2"/>
          </rPr>
          <t xml:space="preserve"> 
Prerequisite: FIN 331; Junior standing (60+ cr)</t>
        </r>
      </text>
    </comment>
    <comment ref="I252" authorId="0" shapeId="0" xr:uid="{5F5D517C-D26A-4B6F-B001-F7D2070BC750}">
      <text>
        <r>
          <rPr>
            <b/>
            <sz val="9"/>
            <color indexed="81"/>
            <rFont val="Tahoma"/>
            <family val="2"/>
          </rPr>
          <t xml:space="preserve"> 
Prerequisite: FIN 331; Junior standing (60+ cr)</t>
        </r>
      </text>
    </comment>
    <comment ref="I253" authorId="0" shapeId="0" xr:uid="{95AC5FCA-BD9E-42A6-85AA-D6A351269D7C}">
      <text>
        <r>
          <rPr>
            <b/>
            <sz val="9"/>
            <color indexed="81"/>
            <rFont val="Tahoma"/>
            <family val="2"/>
          </rPr>
          <t xml:space="preserve"> 
Prerequisite: FIN 333; Senior standing (90+ cr)</t>
        </r>
      </text>
    </comment>
    <comment ref="I254" authorId="0" shapeId="0" xr:uid="{F576A8B3-8582-4AB8-9D76-9CE8A6C112F2}">
      <text>
        <r>
          <rPr>
            <b/>
            <sz val="9"/>
            <color indexed="81"/>
            <rFont val="Tahoma"/>
            <family val="2"/>
          </rPr>
          <t xml:space="preserve"> 
Prerequisite: FIN 333 &amp; FIN 350; Senior standing (90+ cr)</t>
        </r>
      </text>
    </comment>
    <comment ref="I255" authorId="0" shapeId="0" xr:uid="{0B2DAEE9-6E58-41D0-8373-71ACA5348AD1}">
      <text>
        <r>
          <rPr>
            <b/>
            <sz val="9"/>
            <color indexed="81"/>
            <rFont val="Tahoma"/>
            <family val="2"/>
          </rPr>
          <t xml:space="preserve"> 
Prerequisite: FIN 423; Senior standing (90+ cr)</t>
        </r>
      </text>
    </comment>
    <comment ref="I256" authorId="0" shapeId="0" xr:uid="{4D938DB3-7666-4551-9988-A84A40CDC21D}">
      <text>
        <r>
          <rPr>
            <b/>
            <sz val="9"/>
            <color indexed="81"/>
            <rFont val="Tahoma"/>
            <family val="2"/>
          </rPr>
          <t xml:space="preserve"> 
Prerequisite: FIN 333; Junior standing (60+ cr)</t>
        </r>
      </text>
    </comment>
    <comment ref="I260" authorId="0" shapeId="0" xr:uid="{24FF1152-DBF1-431F-952E-1DCC95E0D76D}">
      <text>
        <r>
          <rPr>
            <b/>
            <sz val="9"/>
            <color indexed="81"/>
            <rFont val="Tahoma"/>
            <family val="2"/>
          </rPr>
          <t xml:space="preserve"> 
Prerequisite: MKTG 341; Junior standing (60+ cr); Conditional Admission</t>
        </r>
      </text>
    </comment>
    <comment ref="I261" authorId="0" shapeId="0" xr:uid="{0A0A3AA4-2030-458B-95D2-17E747768F80}">
      <text>
        <r>
          <rPr>
            <b/>
            <sz val="9"/>
            <color indexed="81"/>
            <rFont val="Tahoma"/>
            <family val="2"/>
          </rPr>
          <t xml:space="preserve"> 
Prerequisite: MKTG 341; Junior standing (60+ cr); Conditional Admission</t>
        </r>
      </text>
    </comment>
    <comment ref="I262" authorId="0" shapeId="0" xr:uid="{048409D9-4529-4A53-861B-FAC153A24E3D}">
      <text>
        <r>
          <rPr>
            <b/>
            <sz val="9"/>
            <color indexed="81"/>
            <rFont val="Tahoma"/>
            <family val="2"/>
          </rPr>
          <t xml:space="preserve"> 
Prerequisite: MKTG 341; Junior standing (60+ cr); Conditional Admission</t>
        </r>
      </text>
    </comment>
    <comment ref="I263" authorId="0" shapeId="0" xr:uid="{2EE282FF-1113-48CE-8C4E-59B4154F2964}">
      <text>
        <r>
          <rPr>
            <b/>
            <sz val="9"/>
            <color indexed="81"/>
            <rFont val="Tahoma"/>
            <family val="2"/>
          </rPr>
          <t xml:space="preserve"> 
Prerequisite: MKTG 341 &amp; Statistics; Junior standing (60+ cr)</t>
        </r>
      </text>
    </comment>
    <comment ref="I264" authorId="0" shapeId="0" xr:uid="{B7CC5A4D-391B-493C-8C03-4B2715C7FE17}">
      <text>
        <r>
          <rPr>
            <b/>
            <sz val="9"/>
            <color indexed="81"/>
            <rFont val="Tahoma"/>
            <family val="2"/>
          </rPr>
          <t xml:space="preserve"> 
Prerequisite: MKTG 425; Junior standing (60+ cr)</t>
        </r>
      </text>
    </comment>
    <comment ref="I265" authorId="0" shapeId="0" xr:uid="{35980E90-DE53-42F1-983E-606AA7DE5E36}">
      <text>
        <r>
          <rPr>
            <b/>
            <sz val="9"/>
            <color indexed="81"/>
            <rFont val="Tahoma"/>
            <family val="2"/>
          </rPr>
          <t xml:space="preserve"> 
Prerequisite: MKTG 341 &amp; 6 credits in MKTG 411, 425, 431, 441, 445, 451; Senior standing (90+ cr)</t>
        </r>
      </text>
    </comment>
    <comment ref="I269" authorId="0" shapeId="0" xr:uid="{13100FAE-C3D4-4D06-8710-A7C70D607B1E}">
      <text>
        <r>
          <rPr>
            <b/>
            <sz val="9"/>
            <color indexed="81"/>
            <rFont val="Tahoma"/>
            <family val="2"/>
          </rPr>
          <t xml:space="preserve"> 
Prerequisite: MKTG 341; Junior standing (60+ cr); Conditional Admission</t>
        </r>
      </text>
    </comment>
    <comment ref="I270" authorId="0" shapeId="0" xr:uid="{E41B3BD8-DF71-48C2-A9E1-2334DCD4903A}">
      <text>
        <r>
          <rPr>
            <b/>
            <sz val="9"/>
            <color indexed="81"/>
            <rFont val="Tahoma"/>
            <family val="2"/>
          </rPr>
          <t xml:space="preserve"> 
Prerequisite: MKTG 341; Junior standing (60+ cr); Conditional Admission</t>
        </r>
      </text>
    </comment>
    <comment ref="I271" authorId="0" shapeId="0" xr:uid="{CDEE7ADE-4463-4546-90A9-F9EB373BB8A7}">
      <text>
        <r>
          <rPr>
            <b/>
            <sz val="9"/>
            <color indexed="81"/>
            <rFont val="Tahoma"/>
            <family val="2"/>
          </rPr>
          <t xml:space="preserve"> 
Prerequisite: MKTG 341; Junior standing (60+ cr); Conditional Admission</t>
        </r>
      </text>
    </comment>
    <comment ref="I272" authorId="0" shapeId="0" xr:uid="{FA4087F8-EB43-4419-8B5B-2DC2AA8C89D0}">
      <text>
        <r>
          <rPr>
            <b/>
            <sz val="9"/>
            <color indexed="81"/>
            <rFont val="Tahoma"/>
            <family val="2"/>
          </rPr>
          <t xml:space="preserve"> 
Prerequisite: MKTG 341 &amp; Statistics; Junior standing (60+ cr)</t>
        </r>
      </text>
    </comment>
    <comment ref="I273" authorId="0" shapeId="0" xr:uid="{1D2DCE5A-C08B-4D5B-AA9C-E0AF010C7860}">
      <text>
        <r>
          <rPr>
            <b/>
            <sz val="9"/>
            <color indexed="81"/>
            <rFont val="Tahoma"/>
            <family val="2"/>
          </rPr>
          <t xml:space="preserve"> 
Prerequisite: MKTG 425; Junior standing (60+ cr)</t>
        </r>
      </text>
    </comment>
    <comment ref="I274" authorId="0" shapeId="0" xr:uid="{AB232B53-E5DD-475A-8E33-AB21AE1BB5EF}">
      <text>
        <r>
          <rPr>
            <b/>
            <sz val="9"/>
            <color indexed="81"/>
            <rFont val="Tahoma"/>
            <family val="2"/>
          </rPr>
          <t xml:space="preserve"> 
Prerequisite: MKTG 341 &amp; 6 credits in MKTG 411, 425, 431, 441, 445, 451; Senior standing (90+ cr)</t>
        </r>
      </text>
    </comment>
    <comment ref="I278" authorId="0" shapeId="0" xr:uid="{A8499A38-6FFE-49C5-AD45-95EEFA6F593B}">
      <text>
        <r>
          <rPr>
            <b/>
            <sz val="9"/>
            <color indexed="81"/>
            <rFont val="Tahoma"/>
            <family val="2"/>
          </rPr>
          <t xml:space="preserve"> 
Prerequisite: MKTG 341; Junior standing (60+ cr); Conditional Admission</t>
        </r>
      </text>
    </comment>
    <comment ref="I279" authorId="0" shapeId="0" xr:uid="{F8536E41-1F12-419A-95C9-269F0332C743}">
      <text>
        <r>
          <rPr>
            <b/>
            <sz val="9"/>
            <color indexed="81"/>
            <rFont val="Tahoma"/>
            <family val="2"/>
          </rPr>
          <t xml:space="preserve"> 
Prerequisite: MKTG 341; Junior standing (60+ cr); Conditional Admission</t>
        </r>
      </text>
    </comment>
    <comment ref="I280" authorId="0" shapeId="0" xr:uid="{305C72AF-B3B3-432A-B17C-6CF508341913}">
      <text>
        <r>
          <rPr>
            <b/>
            <sz val="9"/>
            <color indexed="81"/>
            <rFont val="Tahoma"/>
            <family val="2"/>
          </rPr>
          <t xml:space="preserve"> 
Prerequisite: MKTG 341; Junior standing (60+ cr); Conditional Admission</t>
        </r>
      </text>
    </comment>
    <comment ref="I281" authorId="0" shapeId="0" xr:uid="{9C6FF699-F0B2-4388-8E90-59927EA3477F}">
      <text>
        <r>
          <rPr>
            <b/>
            <sz val="9"/>
            <color indexed="81"/>
            <rFont val="Tahoma"/>
            <family val="2"/>
          </rPr>
          <t xml:space="preserve"> 
Prerequisite: MKTG 341; Junior standing (60+ cr); Conditional Admission</t>
        </r>
      </text>
    </comment>
    <comment ref="I282" authorId="0" shapeId="0" xr:uid="{3FF371FE-624C-4C5F-A116-DFA4C1E61ACD}">
      <text>
        <r>
          <rPr>
            <b/>
            <sz val="9"/>
            <color indexed="81"/>
            <rFont val="Tahoma"/>
            <family val="2"/>
          </rPr>
          <t xml:space="preserve"> 
Prerequisite: MKTG 341 &amp; Statistics; Junior standing (60+ cr)</t>
        </r>
      </text>
    </comment>
    <comment ref="I283" authorId="0" shapeId="0" xr:uid="{981187D0-68FA-4C5F-953D-3937756DC965}">
      <text>
        <r>
          <rPr>
            <b/>
            <sz val="9"/>
            <color indexed="81"/>
            <rFont val="Tahoma"/>
            <family val="2"/>
          </rPr>
          <t xml:space="preserve"> 
Prerequisite: MKTG 341 &amp; 6 credits in MKTG 411, 425, 431, 441, 445, 451; Senior standing (90+ cr)</t>
        </r>
      </text>
    </comment>
    <comment ref="I288" authorId="0" shapeId="0" xr:uid="{EF3B2507-564F-4807-ADE5-A289FBC6F070}">
      <text>
        <r>
          <rPr>
            <b/>
            <sz val="9"/>
            <color indexed="81"/>
            <rFont val="Tahoma"/>
            <family val="2"/>
          </rPr>
          <t xml:space="preserve"> 
Prerequisite: Junior standing (60+ cr); Open before admission</t>
        </r>
      </text>
    </comment>
    <comment ref="I289" authorId="0" shapeId="0" xr:uid="{9120AF9F-D48E-498F-AAA6-106DDE3C5711}">
      <text>
        <r>
          <rPr>
            <b/>
            <sz val="9"/>
            <color indexed="81"/>
            <rFont val="Tahoma"/>
            <family val="2"/>
          </rPr>
          <t xml:space="preserve"> 
Prerequisite: Junior standing (60+ cr)</t>
        </r>
      </text>
    </comment>
    <comment ref="I290" authorId="0" shapeId="0" xr:uid="{7D5C99D7-F30D-4422-987B-613BCC41EF5A}">
      <text>
        <r>
          <rPr>
            <b/>
            <sz val="9"/>
            <color indexed="81"/>
            <rFont val="Tahoma"/>
            <family val="2"/>
          </rPr>
          <t xml:space="preserve"> 
Prerequisite: MNGT 361; Junior standing (60+ cr); Conditional admission</t>
        </r>
      </text>
    </comment>
    <comment ref="I291" authorId="0" shapeId="0" xr:uid="{DF48C172-94EB-49FD-8741-4EE52671414D}">
      <text>
        <r>
          <rPr>
            <b/>
            <sz val="9"/>
            <color indexed="81"/>
            <rFont val="Tahoma"/>
            <family val="2"/>
          </rPr>
          <t xml:space="preserve"> 
Prerequisite: MNGT 361; Junior standing (60+ cr)</t>
        </r>
      </text>
    </comment>
    <comment ref="I292" authorId="0" shapeId="0" xr:uid="{10ECE5B0-56F1-4D0F-9221-D094ABAE4422}">
      <text>
        <r>
          <rPr>
            <b/>
            <sz val="9"/>
            <color indexed="81"/>
            <rFont val="Tahoma"/>
            <family val="2"/>
          </rPr>
          <t xml:space="preserve"> 
Prerequisite: MNGT 361; Senior standing (90+ cr)</t>
        </r>
      </text>
    </comment>
    <comment ref="I293" authorId="0" shapeId="0" xr:uid="{1F7FA480-818F-4982-BD87-A49778CC3F43}">
      <text>
        <r>
          <rPr>
            <b/>
            <sz val="9"/>
            <color indexed="81"/>
            <rFont val="Tahoma"/>
            <family val="2"/>
          </rPr>
          <t xml:space="preserve"> 
Prerequisite: MNGT 361 &amp; MNGT 375; Senior standing (90+ cr); Spring only</t>
        </r>
      </text>
    </comment>
    <comment ref="I294" authorId="0" shapeId="0" xr:uid="{4D310011-7678-49EC-9C8F-569F93AE7EB6}">
      <text>
        <r>
          <rPr>
            <b/>
            <sz val="9"/>
            <color indexed="81"/>
            <rFont val="Tahoma"/>
            <family val="2"/>
          </rPr>
          <t xml:space="preserve"> 
Prerequisite: MNGT 361; Junior standing (60+ cr)</t>
        </r>
      </text>
    </comment>
    <comment ref="I297" authorId="0" shapeId="0" xr:uid="{B47BDDEA-BD4D-41D5-B92B-3CBA5623FA51}">
      <text>
        <r>
          <rPr>
            <b/>
            <sz val="9"/>
            <color indexed="81"/>
            <rFont val="Tahoma"/>
            <family val="2"/>
          </rPr>
          <t xml:space="preserve"> 
Prerequisite: MNGT 361; Junior standing (60+ cr); Conditional admission</t>
        </r>
      </text>
    </comment>
    <comment ref="I298" authorId="0" shapeId="0" xr:uid="{2D6D6301-7D34-45DE-8288-57DD4424125A}">
      <text>
        <r>
          <rPr>
            <b/>
            <sz val="9"/>
            <color indexed="81"/>
            <rFont val="Tahoma"/>
            <family val="2"/>
          </rPr>
          <t xml:space="preserve"> 
Prerequisite: MNGT 361; Junior standing (60+ cr)</t>
        </r>
      </text>
    </comment>
    <comment ref="I299" authorId="0" shapeId="0" xr:uid="{CD77AB95-D0C4-4DCC-925A-4DA7EEA0973B}">
      <text>
        <r>
          <rPr>
            <b/>
            <sz val="9"/>
            <color indexed="81"/>
            <rFont val="Tahoma"/>
            <family val="2"/>
          </rPr>
          <t xml:space="preserve"> 
Prerequisite: MNGT 361; Senior standing (90+ cr)</t>
        </r>
      </text>
    </comment>
    <comment ref="I300" authorId="0" shapeId="0" xr:uid="{D53886E6-1BB9-42D5-8C72-DECC1DD6B858}">
      <text>
        <r>
          <rPr>
            <b/>
            <sz val="9"/>
            <color indexed="81"/>
            <rFont val="Tahoma"/>
            <family val="2"/>
          </rPr>
          <t xml:space="preserve"> 
Prerequisite: MNGT 361; Junior standing (60+ cr)</t>
        </r>
      </text>
    </comment>
    <comment ref="I301" authorId="0" shapeId="0" xr:uid="{005384B8-F4EE-4A28-A808-307210525B15}">
      <text>
        <r>
          <rPr>
            <b/>
            <sz val="9"/>
            <color indexed="81"/>
            <rFont val="Tahoma"/>
            <family val="2"/>
          </rPr>
          <t xml:space="preserve"> 
Prerequisite: MNGT 395; Senior standing (90+ cr)</t>
        </r>
      </text>
    </comment>
    <comment ref="I302" authorId="0" shapeId="0" xr:uid="{8D8CD52F-78C5-4DF9-A2CD-6EDA61AA8322}">
      <text>
        <r>
          <rPr>
            <b/>
            <sz val="9"/>
            <color indexed="81"/>
            <rFont val="Tahoma"/>
            <family val="2"/>
          </rPr>
          <t xml:space="preserve"> 
Prerequisite: MNGT 361; Senior standing (90+ cr); Fall only</t>
        </r>
      </text>
    </comment>
    <comment ref="I306" authorId="0" shapeId="0" xr:uid="{6A6ABD51-B217-45BC-A122-14C1D2CBDF1C}">
      <text>
        <r>
          <rPr>
            <b/>
            <sz val="9"/>
            <color indexed="81"/>
            <rFont val="Tahoma"/>
            <family val="2"/>
          </rPr>
          <t xml:space="preserve"> 
Prerequisite: MNGT 361; Junior standing (60+ cr); Conditional admission</t>
        </r>
      </text>
    </comment>
    <comment ref="I307" authorId="0" shapeId="0" xr:uid="{A9AA1964-E654-4B3D-8877-20714A6E6FA5}">
      <text>
        <r>
          <rPr>
            <b/>
            <sz val="9"/>
            <color indexed="81"/>
            <rFont val="Tahoma"/>
            <family val="2"/>
          </rPr>
          <t xml:space="preserve"> 
Prerequisite: MNGT 361; Junior standing (60+ cr)</t>
        </r>
      </text>
    </comment>
    <comment ref="I308" authorId="0" shapeId="0" xr:uid="{AE418C2B-198C-465F-98C4-833A082A366D}">
      <text>
        <r>
          <rPr>
            <b/>
            <sz val="9"/>
            <color indexed="81"/>
            <rFont val="Tahoma"/>
            <family val="2"/>
          </rPr>
          <t xml:space="preserve"> 
Prerequisite: MNGT 361; Senior standing (90+ cr)</t>
        </r>
      </text>
    </comment>
    <comment ref="I309" authorId="0" shapeId="0" xr:uid="{A71EA7F7-32AF-4C34-9632-79AC19F2C978}">
      <text>
        <r>
          <rPr>
            <b/>
            <sz val="9"/>
            <color indexed="81"/>
            <rFont val="Tahoma"/>
            <family val="2"/>
          </rPr>
          <t xml:space="preserve"> 
Prerequisite: MNGT 361; Junior standing (60+ cr)</t>
        </r>
      </text>
    </comment>
    <comment ref="I310" authorId="0" shapeId="0" xr:uid="{C7E7C0D0-4461-4234-ACAA-4DC7BBCA1B9B}">
      <text>
        <r>
          <rPr>
            <b/>
            <sz val="9"/>
            <color indexed="81"/>
            <rFont val="Tahoma"/>
            <family val="2"/>
          </rPr>
          <t xml:space="preserve"> 
Prerequisite: MNGT 395; Senior standing (90+ cr)</t>
        </r>
      </text>
    </comment>
    <comment ref="I311" authorId="0" shapeId="0" xr:uid="{7D7A2E0A-9732-41BA-A806-84310E233BD8}">
      <text>
        <r>
          <rPr>
            <b/>
            <sz val="9"/>
            <color indexed="81"/>
            <rFont val="Tahoma"/>
            <family val="2"/>
          </rPr>
          <t xml:space="preserve"> 
Prerequisite: MNGT 361; Senior standing (90+ cr); Fall only</t>
        </r>
      </text>
    </comment>
    <comment ref="I315" authorId="0" shapeId="0" xr:uid="{E8076AED-CE97-4F62-B386-3E0CF8B552EF}">
      <text>
        <r>
          <rPr>
            <b/>
            <sz val="9"/>
            <color indexed="81"/>
            <rFont val="Tahoma"/>
            <family val="2"/>
          </rPr>
          <t xml:space="preserve"> 
Prerequisite: MNGT 361; Junior standing (60+ cr); Conditional admission</t>
        </r>
      </text>
    </comment>
    <comment ref="I316" authorId="0" shapeId="0" xr:uid="{E51B1489-FB2F-493D-8164-881AA11F4659}">
      <text>
        <r>
          <rPr>
            <b/>
            <sz val="9"/>
            <color indexed="81"/>
            <rFont val="Tahoma"/>
            <family val="2"/>
          </rPr>
          <t xml:space="preserve"> 
Prerequisite: MNGT 361; Junior standing (60+ cr); Conditional admission</t>
        </r>
      </text>
    </comment>
    <comment ref="I317" authorId="0" shapeId="0" xr:uid="{B441D523-0F9B-4648-B43D-FCB8DA36E370}">
      <text>
        <r>
          <rPr>
            <b/>
            <sz val="9"/>
            <color indexed="81"/>
            <rFont val="Tahoma"/>
            <family val="2"/>
          </rPr>
          <t xml:space="preserve"> 
Prerequisite: MNGT 361; Junior standing (60+ cr)</t>
        </r>
      </text>
    </comment>
    <comment ref="I318" authorId="0" shapeId="0" xr:uid="{A02DDE51-0611-4481-8FC7-703DD26C1258}">
      <text>
        <r>
          <rPr>
            <b/>
            <sz val="9"/>
            <color indexed="81"/>
            <rFont val="Tahoma"/>
            <family val="2"/>
          </rPr>
          <t xml:space="preserve"> 
Prerequisite: MNGT 361; Senior standing (90+ cr)</t>
        </r>
      </text>
    </comment>
    <comment ref="I319" authorId="0" shapeId="0" xr:uid="{44297B40-03FE-418D-9078-75A01984902E}">
      <text>
        <r>
          <rPr>
            <b/>
            <sz val="9"/>
            <color indexed="81"/>
            <rFont val="Tahoma"/>
            <family val="2"/>
          </rPr>
          <t xml:space="preserve"> 
Prerequisite: MNGT 361; Junior standing (60+ cr)</t>
        </r>
      </text>
    </comment>
    <comment ref="I320" authorId="0" shapeId="0" xr:uid="{224DB140-9AE8-49CA-94C6-F4A0DE60DB22}">
      <text>
        <r>
          <rPr>
            <b/>
            <sz val="9"/>
            <color indexed="81"/>
            <rFont val="Tahoma"/>
            <family val="2"/>
          </rPr>
          <t xml:space="preserve"> 
Prerequisite: MNGT 395; Senior standing (90+ cr)</t>
        </r>
      </text>
    </comment>
    <comment ref="I324" authorId="0" shapeId="0" xr:uid="{5E0F1A98-0F9A-40FF-8DCD-0653281923E7}">
      <text>
        <r>
          <rPr>
            <b/>
            <sz val="9"/>
            <color indexed="81"/>
            <rFont val="Tahoma"/>
            <family val="2"/>
          </rPr>
          <t xml:space="preserve"> 
Prerequisite: MNGT 361; Junior standing (60+ cr); Conditional admission</t>
        </r>
      </text>
    </comment>
    <comment ref="I325" authorId="0" shapeId="0" xr:uid="{7BBAFEE1-8D21-4FB4-9A49-06E8DE85D100}">
      <text>
        <r>
          <rPr>
            <b/>
            <sz val="9"/>
            <color indexed="81"/>
            <rFont val="Tahoma"/>
            <family val="2"/>
          </rPr>
          <t xml:space="preserve"> 
Prerequisite: MNGT 361; Junior standing (60+ cr); Conditional admission</t>
        </r>
      </text>
    </comment>
    <comment ref="I326" authorId="0" shapeId="0" xr:uid="{9DC38022-3138-42E8-8840-5DEE5EDEA3B6}">
      <text>
        <r>
          <rPr>
            <b/>
            <sz val="9"/>
            <color indexed="81"/>
            <rFont val="Tahoma"/>
            <family val="2"/>
          </rPr>
          <t xml:space="preserve"> 
Prerequisite: MNGT 361; Junior standing (60+ cr)</t>
        </r>
      </text>
    </comment>
    <comment ref="I327" authorId="0" shapeId="0" xr:uid="{7361A2AA-A4F1-4C34-B0AA-79C20AE4CAED}">
      <text>
        <r>
          <rPr>
            <b/>
            <sz val="9"/>
            <color indexed="81"/>
            <rFont val="Tahoma"/>
            <family val="2"/>
          </rPr>
          <t xml:space="preserve"> 
Prerequisite: MNGT 361; Senior standing (90+ cr)</t>
        </r>
      </text>
    </comment>
    <comment ref="I328" authorId="0" shapeId="0" xr:uid="{65F192B8-82BE-499B-8370-EB150FFFD805}">
      <text>
        <r>
          <rPr>
            <b/>
            <sz val="9"/>
            <color indexed="81"/>
            <rFont val="Tahoma"/>
            <family val="2"/>
          </rPr>
          <t xml:space="preserve"> 
Prerequisite: MNGT 361; Junior standing (60+ cr)</t>
        </r>
      </text>
    </comment>
    <comment ref="I329" authorId="0" shapeId="0" xr:uid="{6689E995-A707-4495-B0C0-D2A8C6571094}">
      <text>
        <r>
          <rPr>
            <b/>
            <sz val="9"/>
            <color indexed="81"/>
            <rFont val="Tahoma"/>
            <family val="2"/>
          </rPr>
          <t xml:space="preserve"> 
Prerequisite: MNGT 395; Senior standing (90+ cr)</t>
        </r>
      </text>
    </comment>
    <comment ref="I334" authorId="0" shapeId="0" xr:uid="{F79E4AC4-D00D-413B-96F5-870AC17528E5}">
      <text>
        <r>
          <rPr>
            <b/>
            <sz val="9"/>
            <color indexed="81"/>
            <rFont val="Tahoma"/>
            <family val="2"/>
          </rPr>
          <t>Prerequisite: Sophomore Standing (31+ cr); Available before admission</t>
        </r>
      </text>
    </comment>
    <comment ref="I335" authorId="0" shapeId="0" xr:uid="{9FA46766-DE80-425F-B59A-911CF392F61B}">
      <text>
        <r>
          <rPr>
            <b/>
            <sz val="9"/>
            <color indexed="81"/>
            <rFont val="Tahoma"/>
            <family val="2"/>
          </rPr>
          <t xml:space="preserve"> 
Prerequisite: EBTM 337 or EBTM 320; Junior standing (60+ cr); Conditional admission</t>
        </r>
      </text>
    </comment>
    <comment ref="I336" authorId="0" shapeId="0" xr:uid="{5BB7E56B-BD0B-43EE-A385-2E359E02FCDF}">
      <text>
        <r>
          <rPr>
            <b/>
            <sz val="9"/>
            <color indexed="81"/>
            <rFont val="Tahoma"/>
            <family val="2"/>
          </rPr>
          <t xml:space="preserve"> 
Prerequisite: EBTM 337; Junior standing (60+ cr); Conditional admission</t>
        </r>
      </text>
    </comment>
    <comment ref="I337" authorId="0" shapeId="0" xr:uid="{06165467-74D1-4A16-BB88-10DE043A9AC2}">
      <text>
        <r>
          <rPr>
            <b/>
            <sz val="9"/>
            <color indexed="81"/>
            <rFont val="Tahoma"/>
            <family val="2"/>
          </rPr>
          <t xml:space="preserve"> 
Prerequisite: EBTM 343; Junior standing (60+ cr)</t>
        </r>
      </text>
    </comment>
    <comment ref="I338" authorId="0" shapeId="0" xr:uid="{5E848297-994A-4835-A9F1-906C5EF230E5}">
      <text>
        <r>
          <rPr>
            <b/>
            <sz val="9"/>
            <color indexed="81"/>
            <rFont val="Tahoma"/>
            <family val="2"/>
          </rPr>
          <t xml:space="preserve"> 
Prerequisite: EBTM 337 &amp; EBTM 365; Junior standing (60+ cr)</t>
        </r>
      </text>
    </comment>
    <comment ref="I339" authorId="0" shapeId="0" xr:uid="{BFFE4A8E-AE39-421A-BA1D-85CBD83B40B3}">
      <text>
        <r>
          <rPr>
            <b/>
            <sz val="9"/>
            <color indexed="81"/>
            <rFont val="Tahoma"/>
            <family val="2"/>
          </rPr>
          <t xml:space="preserve"> 
Prerequisite: EBTM 343; Junior standing (60+ cr)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Summer Atkinson</author>
  </authors>
  <commentList>
    <comment ref="J2" authorId="0" shapeId="0" xr:uid="{ADAC2BF7-180B-42CC-9EDA-E3100E136420}">
      <text>
        <r>
          <rPr>
            <b/>
            <sz val="9"/>
            <color indexed="81"/>
            <rFont val="Tahoma"/>
            <family val="2"/>
          </rPr>
          <t>Free electives are any courses that you have the prerequisite for that you have not already completed, the goal is to achieve the minimum 120 credits required for graduation. If you have more than 12 credits, you may want to direct them towards a minor.</t>
        </r>
      </text>
    </comment>
    <comment ref="J3" authorId="0" shapeId="0" xr:uid="{67966DD7-EE4B-4A5A-BF33-125CD3C1A01C}">
      <text>
        <r>
          <rPr>
            <b/>
            <sz val="9"/>
            <color indexed="81"/>
            <rFont val="Tahoma"/>
            <family val="2"/>
          </rPr>
          <t>Prerequisite for MATH 102 - ALEKS 0-29</t>
        </r>
      </text>
    </comment>
    <comment ref="J4" authorId="0" shapeId="0" xr:uid="{2693DD10-88D3-4902-BDD4-C6D99C268C21}">
      <text>
        <r>
          <rPr>
            <b/>
            <sz val="9"/>
            <color indexed="81"/>
            <rFont val="Tahoma"/>
            <family val="2"/>
          </rPr>
          <t>Prerequisite for MATH 115 - ALEKS 30-42 or MATH 95</t>
        </r>
      </text>
    </comment>
    <comment ref="J5" authorId="0" shapeId="0" xr:uid="{DC7E82C0-D29C-4D21-B0F3-057E782EE7F6}">
      <text>
        <r>
          <rPr>
            <b/>
            <sz val="9"/>
            <color indexed="81"/>
            <rFont val="Tahoma"/>
            <family val="2"/>
          </rPr>
          <t>Prerequisite for MATH 211 - ALEKS = 43 - 60 or MATH 102; Core 3</t>
        </r>
      </text>
    </comment>
    <comment ref="E14" authorId="0" shapeId="0" xr:uid="{390009ED-0809-4B4B-93B3-954B28AB60AB}">
      <text>
        <r>
          <rPr>
            <b/>
            <sz val="9"/>
            <color indexed="81"/>
            <rFont val="Tahoma"/>
            <family val="2"/>
          </rPr>
          <t xml:space="preserve"> 
Core 6</t>
        </r>
      </text>
    </comment>
    <comment ref="E15" authorId="0" shapeId="0" xr:uid="{F8FF56FF-E864-41ED-B343-F46003C1152B}">
      <text>
        <r>
          <rPr>
            <b/>
            <sz val="9"/>
            <color indexed="81"/>
            <rFont val="Tahoma"/>
            <family val="2"/>
          </rPr>
          <t xml:space="preserve"> 
Core 6</t>
        </r>
      </text>
    </comment>
    <comment ref="C16" authorId="0" shapeId="0" xr:uid="{5DDB7C2C-E3B5-4E14-A89E-A7FE95C11CBA}">
      <text>
        <r>
          <rPr>
            <b/>
            <sz val="9"/>
            <color indexed="81"/>
            <rFont val="Tahoma"/>
            <family val="2"/>
          </rPr>
          <t xml:space="preserve"> 
ALEKS = 37+ or MATH 102 or MATH 100; Core 3</t>
        </r>
      </text>
    </comment>
    <comment ref="E16" authorId="0" shapeId="0" xr:uid="{2D19D231-4AB0-47FF-B321-8B3D284D79B6}">
      <text>
        <r>
          <rPr>
            <b/>
            <sz val="9"/>
            <color indexed="81"/>
            <rFont val="Tahoma"/>
            <family val="2"/>
          </rPr>
          <t xml:space="preserve"> 
ALEKS = 37+ or MATH 102 or MATH 100; Core 3</t>
        </r>
      </text>
    </comment>
    <comment ref="E17" authorId="0" shapeId="0" xr:uid="{47A073A0-5FAC-4966-B24F-45CD44D28243}">
      <text>
        <r>
          <rPr>
            <b/>
            <sz val="9"/>
            <color indexed="81"/>
            <rFont val="Tahoma"/>
            <family val="2"/>
          </rPr>
          <t xml:space="preserve"> 
ALEKS = 61+ or MATH 115; Core 3</t>
        </r>
      </text>
    </comment>
    <comment ref="E18" authorId="0" shapeId="0" xr:uid="{583E6F52-E2D4-47EA-B36B-A339730D8DB6}">
      <text>
        <r>
          <rPr>
            <b/>
            <sz val="9"/>
            <color indexed="81"/>
            <rFont val="Tahoma"/>
            <family val="2"/>
          </rPr>
          <t xml:space="preserve"> 
Prerequisite: ECON 201/203 &amp; ECON 202/204 &amp; Statistics (ECON 205 OR MATH 231)</t>
        </r>
      </text>
    </comment>
    <comment ref="C19" authorId="0" shapeId="0" xr:uid="{0AC3DA64-249F-494B-8140-8EABCD7E33FD}">
      <text>
        <r>
          <rPr>
            <b/>
            <sz val="9"/>
            <color indexed="81"/>
            <rFont val="Tahoma"/>
            <family val="2"/>
          </rPr>
          <t xml:space="preserve"> 
Core 6</t>
        </r>
      </text>
    </comment>
    <comment ref="E19" authorId="0" shapeId="0" xr:uid="{5357FE3D-AADF-4A73-A632-C411B2F26F90}">
      <text>
        <r>
          <rPr>
            <b/>
            <sz val="9"/>
            <color indexed="81"/>
            <rFont val="Tahoma"/>
            <family val="2"/>
          </rPr>
          <t xml:space="preserve"> 
Prerequisite: ECON 201/203 &amp; ECON 202/204 &amp; Calculus (MATH 211 OR MATH 273)</t>
        </r>
      </text>
    </comment>
    <comment ref="E20" authorId="0" shapeId="0" xr:uid="{EB8BB67A-5BF7-4105-8063-3FA42407AFF7}">
      <text>
        <r>
          <rPr>
            <b/>
            <sz val="9"/>
            <color indexed="81"/>
            <rFont val="Tahoma"/>
            <family val="2"/>
          </rPr>
          <t xml:space="preserve"> 
Prerequisite: ECON 201/203 &amp; ECON 202/204 &amp; Calculus (MATH 211 OR MATH 273)</t>
        </r>
      </text>
    </comment>
    <comment ref="E21" authorId="0" shapeId="0" xr:uid="{E7C3BB47-C7B2-4629-A233-CFE43743AF31}">
      <text>
        <r>
          <rPr>
            <b/>
            <sz val="9"/>
            <color indexed="81"/>
            <rFont val="Tahoma"/>
            <family val="2"/>
          </rPr>
          <t xml:space="preserve"> 
All 400 level courses require additional prerequisites which need to be met, such as ECON 306, 309 or 310
.</t>
        </r>
      </text>
    </comment>
    <comment ref="E22" authorId="0" shapeId="0" xr:uid="{50A2A3A7-2D02-4DC0-BDFD-AA0852D09CD3}">
      <text>
        <r>
          <rPr>
            <b/>
            <sz val="9"/>
            <color indexed="81"/>
            <rFont val="Tahoma"/>
            <family val="2"/>
          </rPr>
          <t xml:space="preserve"> 
All 400 level courses require additional prerequisites which need to be met, such as ECON 306, 309 or 310
.</t>
        </r>
      </text>
    </comment>
    <comment ref="E23" authorId="0" shapeId="0" xr:uid="{C3E4D5B0-C839-44CB-B60D-67FC9C7353FF}">
      <text>
        <r>
          <rPr>
            <b/>
            <sz val="9"/>
            <color indexed="81"/>
            <rFont val="Tahoma"/>
            <family val="2"/>
          </rPr>
          <t xml:space="preserve"> 
All 300 or 400 level courses can be used for the ECON major. Some courses require additional prerequisites which need to be met.</t>
        </r>
      </text>
    </comment>
    <comment ref="E24" authorId="0" shapeId="0" xr:uid="{05A57EE2-73D0-4BD0-8971-A4366C4ED0CD}">
      <text>
        <r>
          <rPr>
            <b/>
            <sz val="9"/>
            <color indexed="81"/>
            <rFont val="Tahoma"/>
            <family val="2"/>
          </rPr>
          <t xml:space="preserve"> 
All 300 or 400 level courses can be used for the ECON major. Some courses require additional prerequisites which need to be met.</t>
        </r>
      </text>
    </comment>
    <comment ref="E25" authorId="0" shapeId="0" xr:uid="{7231D1B7-6D9A-4D74-BFC1-0C415697046D}">
      <text>
        <r>
          <rPr>
            <b/>
            <sz val="9"/>
            <color indexed="81"/>
            <rFont val="Tahoma"/>
            <family val="2"/>
          </rPr>
          <t xml:space="preserve"> 
All 300 or 400 level courses can be used for the ECON major. Some courses require additional prerequisites which need to be met.</t>
        </r>
      </text>
    </comment>
    <comment ref="E28" authorId="0" shapeId="0" xr:uid="{E1F6F6D0-112C-4EA0-974B-D8FE03081DEC}">
      <text>
        <r>
          <rPr>
            <b/>
            <sz val="9"/>
            <color indexed="81"/>
            <rFont val="Tahoma"/>
            <family val="2"/>
          </rPr>
          <t xml:space="preserve"> 
Prerequisite: ACCT 201, ACCT 202, ECON 201, ECON 202 &amp; ECON 205/MATH 231; Junior Standing (60+ cr)</t>
        </r>
      </text>
    </comment>
    <comment ref="E29" authorId="0" shapeId="0" xr:uid="{8E77B70C-A551-4C52-828B-FBC89909D30B}">
      <text>
        <r>
          <rPr>
            <b/>
            <sz val="9"/>
            <color indexed="81"/>
            <rFont val="Tahoma"/>
            <family val="2"/>
          </rPr>
          <t xml:space="preserve"> 
Prerequisite: FIN 331; Junior standing (60+ cr)</t>
        </r>
      </text>
    </comment>
    <comment ref="E30" authorId="0" shapeId="0" xr:uid="{7640AAEA-D4A9-4D80-A785-E4ED81260636}">
      <text>
        <r>
          <rPr>
            <b/>
            <sz val="9"/>
            <color indexed="81"/>
            <rFont val="Tahoma"/>
            <family val="2"/>
          </rPr>
          <t xml:space="preserve"> 
Prerequisite: FIN 331; Junior standing (60+ cr)</t>
        </r>
      </text>
    </comment>
    <comment ref="E31" authorId="0" shapeId="0" xr:uid="{13207651-D4BC-4899-9D06-9B48A105A4F1}">
      <text>
        <r>
          <rPr>
            <b/>
            <sz val="9"/>
            <color indexed="81"/>
            <rFont val="Tahoma"/>
            <family val="2"/>
          </rPr>
          <t xml:space="preserve"> 
Prerequisite: FIN 350; Junior standing (60+ cr)</t>
        </r>
      </text>
    </comment>
    <comment ref="E32" authorId="0" shapeId="0" xr:uid="{9A400EE6-A607-4506-9A09-72BF8CF7D9E7}">
      <text>
        <r>
          <rPr>
            <b/>
            <sz val="9"/>
            <color indexed="81"/>
            <rFont val="Tahoma"/>
            <family val="2"/>
          </rPr>
          <t xml:space="preserve"> 
Prerequisite: FIN 333; Senior standing (90+ cr)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Summer Atkinson</author>
  </authors>
  <commentList>
    <comment ref="A4" authorId="0" shapeId="0" xr:uid="{71D27076-A422-4C97-AFFD-691037AF749F}">
      <text>
        <r>
          <rPr>
            <b/>
            <sz val="9"/>
            <color indexed="81"/>
            <rFont val="Tahoma"/>
            <family val="2"/>
          </rPr>
          <t xml:space="preserve"> 
Prerequisite: ACCT 201</t>
        </r>
      </text>
    </comment>
    <comment ref="A5" authorId="0" shapeId="0" xr:uid="{F992A221-13F0-41AC-88F4-DD88ABA6A748}">
      <text>
        <r>
          <rPr>
            <b/>
            <sz val="9"/>
            <color indexed="81"/>
            <rFont val="Tahoma"/>
            <family val="2"/>
          </rPr>
          <t xml:space="preserve"> 
ALEKS = 37+ or MATH 102 or MATH 100; Core 3</t>
        </r>
      </text>
    </comment>
    <comment ref="A6" authorId="0" shapeId="0" xr:uid="{4366B621-FD07-4985-9659-03863E115EE9}">
      <text>
        <r>
          <rPr>
            <b/>
            <sz val="9"/>
            <color indexed="81"/>
            <rFont val="Tahoma"/>
            <family val="2"/>
          </rPr>
          <t xml:space="preserve"> 
Prerequisite: ACCT 202</t>
        </r>
      </text>
    </comment>
    <comment ref="A7" authorId="0" shapeId="0" xr:uid="{F2F8C841-F3DC-4905-A1E1-2080E503329D}">
      <text>
        <r>
          <rPr>
            <b/>
            <sz val="9"/>
            <color indexed="81"/>
            <rFont val="Tahoma"/>
            <family val="2"/>
          </rPr>
          <t xml:space="preserve"> 
Prerequisite: ACCT 202</t>
        </r>
      </text>
    </comment>
    <comment ref="A8" authorId="0" shapeId="0" xr:uid="{20A5A36E-B84C-41CA-B50B-772937CAAB5A}">
      <text>
        <r>
          <rPr>
            <b/>
            <sz val="9"/>
            <color indexed="81"/>
            <rFont val="Tahoma"/>
            <family val="2"/>
          </rPr>
          <t xml:space="preserve"> 
Prerequisite: ACCT 301</t>
        </r>
      </text>
    </comment>
    <comment ref="A9" authorId="0" shapeId="0" xr:uid="{3F34AA4F-8AB3-47F9-B02E-62BB191ED812}">
      <text>
        <r>
          <rPr>
            <b/>
            <sz val="9"/>
            <color indexed="81"/>
            <rFont val="Tahoma"/>
            <family val="2"/>
          </rPr>
          <t xml:space="preserve"> 
Prerequisite: ACCT 202</t>
        </r>
      </text>
    </comment>
    <comment ref="A10" authorId="0" shapeId="0" xr:uid="{CC227585-F150-49DD-AD65-CEBA765CC3DE}">
      <text>
        <r>
          <rPr>
            <b/>
            <sz val="9"/>
            <color indexed="81"/>
            <rFont val="Tahoma"/>
            <family val="2"/>
          </rPr>
          <t xml:space="preserve"> 
Prerequisite: ACCT 202</t>
        </r>
      </text>
    </comment>
    <comment ref="A15" authorId="0" shapeId="0" xr:uid="{9A8E0BC9-C400-4F2B-9881-518CEC4B7078}">
      <text>
        <r>
          <rPr>
            <b/>
            <sz val="9"/>
            <color indexed="81"/>
            <rFont val="Tahoma"/>
            <family val="2"/>
          </rPr>
          <t xml:space="preserve"> 
Prerequisite: ACCT 201</t>
        </r>
      </text>
    </comment>
    <comment ref="A16" authorId="0" shapeId="0" xr:uid="{DF6F20BF-C8D5-44AA-AAF5-70F1D988C17F}">
      <text>
        <r>
          <rPr>
            <b/>
            <sz val="9"/>
            <color indexed="81"/>
            <rFont val="Tahoma"/>
            <family val="2"/>
          </rPr>
          <t xml:space="preserve"> 
Core 6</t>
        </r>
      </text>
    </comment>
    <comment ref="A17" authorId="0" shapeId="0" xr:uid="{BC78F480-7ECA-4ECA-82CA-237FDA54149F}">
      <text>
        <r>
          <rPr>
            <b/>
            <sz val="9"/>
            <color indexed="81"/>
            <rFont val="Tahoma"/>
            <family val="2"/>
          </rPr>
          <t xml:space="preserve"> 
Core 6</t>
        </r>
      </text>
    </comment>
    <comment ref="A18" authorId="0" shapeId="0" xr:uid="{55B55545-83D2-4C1A-A496-AC9DC67DA8D2}">
      <text>
        <r>
          <rPr>
            <b/>
            <sz val="9"/>
            <color indexed="81"/>
            <rFont val="Tahoma"/>
            <family val="2"/>
          </rPr>
          <t xml:space="preserve"> 
ALEKS = 37+ or MATH 102 or MATH 100; Core 3</t>
        </r>
      </text>
    </comment>
    <comment ref="A19" authorId="0" shapeId="0" xr:uid="{7FCD8C60-09DA-4079-89EB-87ABDCEEE3C3}">
      <text>
        <r>
          <rPr>
            <b/>
            <sz val="9"/>
            <color indexed="81"/>
            <rFont val="Tahoma"/>
            <family val="2"/>
          </rPr>
          <t xml:space="preserve"> 
Prerequisite: Sophomore Standing (30+ cr)</t>
        </r>
      </text>
    </comment>
    <comment ref="A20" authorId="0" shapeId="0" xr:uid="{17FDF4C4-7450-447F-8DE6-023147E6C29C}">
      <text>
        <r>
          <rPr>
            <b/>
            <sz val="9"/>
            <color indexed="81"/>
            <rFont val="Tahoma"/>
            <family val="2"/>
          </rPr>
          <t xml:space="preserve"> 
Prerequisite: Sophomore Standing (30+ cr)</t>
        </r>
      </text>
    </comment>
    <comment ref="A21" authorId="0" shapeId="0" xr:uid="{145FEF68-BD3D-45AA-B0AC-F85CCB9264B1}">
      <text>
        <r>
          <rPr>
            <b/>
            <sz val="9"/>
            <color indexed="81"/>
            <rFont val="Tahoma"/>
            <family val="2"/>
          </rPr>
          <t>Prerequisite: ACCT 201, ACCT 202, ECON 201, ECON 202 &amp; ECON 205/MATH 231; Junior Standing (60+ cr)
 or FIN 331 (with FIN dept approval @ finbusxenroll@towson.edu)</t>
        </r>
      </text>
    </comment>
    <comment ref="A26" authorId="0" shapeId="0" xr:uid="{2F4A7670-58BE-4041-91BD-55E49AC63519}">
      <text>
        <r>
          <rPr>
            <b/>
            <sz val="9"/>
            <color indexed="81"/>
            <rFont val="Tahoma"/>
            <family val="2"/>
          </rPr>
          <t xml:space="preserve"> 
Prerequisite: EBTM 250</t>
        </r>
      </text>
    </comment>
    <comment ref="A27" authorId="0" shapeId="0" xr:uid="{D6F46BF4-5B21-4DB4-8F76-6D71056D494A}">
      <text>
        <r>
          <rPr>
            <b/>
            <sz val="9"/>
            <color indexed="81"/>
            <rFont val="Tahoma"/>
            <family val="2"/>
          </rPr>
          <t xml:space="preserve"> 
ALEKS = 37+ or MATH 102 or MATH 100; Core 3</t>
        </r>
      </text>
    </comment>
    <comment ref="A28" authorId="0" shapeId="0" xr:uid="{AF87BE67-8943-4A34-A053-EC8284D8BCE2}">
      <text>
        <r>
          <rPr>
            <b/>
            <sz val="9"/>
            <color indexed="81"/>
            <rFont val="Tahoma"/>
            <family val="2"/>
          </rPr>
          <t xml:space="preserve"> 
Prerequisite: ECON 205, MATH 231, MATH 237, PSYC 212 or SOCI 212; Fall only</t>
        </r>
      </text>
    </comment>
    <comment ref="A29" authorId="0" shapeId="0" xr:uid="{AD7BBB6E-2651-4B0B-B5F0-E26C208300F0}">
      <text>
        <r>
          <rPr>
            <b/>
            <sz val="9"/>
            <color indexed="81"/>
            <rFont val="Tahoma"/>
            <family val="2"/>
          </rPr>
          <t xml:space="preserve"> 
Prerequisite: EBTM 251, Statistics; Junior standing (60+ cr)</t>
        </r>
      </text>
    </comment>
    <comment ref="A30" authorId="0" shapeId="0" xr:uid="{B5C9B744-023D-4CD6-AE73-5721E66A6563}">
      <text>
        <r>
          <rPr>
            <b/>
            <sz val="9"/>
            <color indexed="81"/>
            <rFont val="Tahoma"/>
            <family val="2"/>
          </rPr>
          <t xml:space="preserve"> 
Prerequisite: EBTM 350; Junior standing (60+ cr)</t>
        </r>
      </text>
    </comment>
    <comment ref="A31" authorId="0" shapeId="0" xr:uid="{C1D1FB9F-F8BB-4F38-BAF8-A4FE1F2B4D22}">
      <text>
        <r>
          <rPr>
            <b/>
            <sz val="9"/>
            <color indexed="81"/>
            <rFont val="Tahoma"/>
            <family val="2"/>
          </rPr>
          <t xml:space="preserve"> 
Prerequisite: EBTM 337 or EBTM 320; Junior standing (60+ cr)</t>
        </r>
      </text>
    </comment>
    <comment ref="A36" authorId="0" shapeId="0" xr:uid="{A96350DB-C4AA-43B8-A49F-9575E27DE4BD}">
      <text>
        <r>
          <rPr>
            <b/>
            <sz val="9"/>
            <color indexed="81"/>
            <rFont val="Tahoma"/>
            <family val="2"/>
          </rPr>
          <t xml:space="preserve"> 
Core 6</t>
        </r>
      </text>
    </comment>
    <comment ref="A37" authorId="0" shapeId="0" xr:uid="{270FEC93-4A90-428D-84C8-0CA5D3E711C9}">
      <text>
        <r>
          <rPr>
            <b/>
            <sz val="9"/>
            <color indexed="81"/>
            <rFont val="Tahoma"/>
            <family val="2"/>
          </rPr>
          <t xml:space="preserve"> 
Core 6</t>
        </r>
      </text>
    </comment>
    <comment ref="A38" authorId="0" shapeId="0" xr:uid="{207D1A45-215D-4341-A5D2-82CAEC8D3BC5}">
      <text>
        <r>
          <rPr>
            <b/>
            <sz val="9"/>
            <color indexed="81"/>
            <rFont val="Tahoma"/>
            <family val="2"/>
          </rPr>
          <t xml:space="preserve"> 
All 300 or 400 level courses can be used for the ECON minor. Some courses require additional prerequisites which need to be met, such as ECON 205 or MATH 211/273.</t>
        </r>
      </text>
    </comment>
    <comment ref="A39" authorId="0" shapeId="0" xr:uid="{789A16B6-11D9-443A-AC22-0631BF54B8E1}">
      <text>
        <r>
          <rPr>
            <b/>
            <sz val="9"/>
            <color indexed="81"/>
            <rFont val="Tahoma"/>
            <family val="2"/>
          </rPr>
          <t xml:space="preserve"> 
All 300 or 400 level courses can be used for the ECON minor. Some courses require additional prerequisites which need to be met, such as ECON 205 or MATH 211/273.</t>
        </r>
      </text>
    </comment>
    <comment ref="A40" authorId="0" shapeId="0" xr:uid="{D4E649B4-1F67-449D-9E57-47B5286CBA4E}">
      <text>
        <r>
          <rPr>
            <b/>
            <sz val="9"/>
            <color indexed="81"/>
            <rFont val="Tahoma"/>
            <family val="2"/>
          </rPr>
          <t xml:space="preserve"> 
All 300 or 400 level courses can be used for the ECON minor. Some courses require additional prerequisites which need to be met, such as ECON 205 or MATH 211/273.</t>
        </r>
      </text>
    </comment>
    <comment ref="A41" authorId="0" shapeId="0" xr:uid="{84137C22-BA07-44E2-9355-1FC51421E16F}">
      <text>
        <r>
          <rPr>
            <b/>
            <sz val="9"/>
            <color indexed="81"/>
            <rFont val="Tahoma"/>
            <family val="2"/>
          </rPr>
          <t xml:space="preserve"> 
All 300 or 400 level courses can be used for the ECON minor. Some courses require additional prerequisites which need to be met, such as ECON 205 or MATH 211/273.</t>
        </r>
      </text>
    </comment>
    <comment ref="A45" authorId="0" shapeId="0" xr:uid="{2BA739BE-AA59-4172-9887-7EF25C2A0867}">
      <text>
        <r>
          <rPr>
            <b/>
            <sz val="9"/>
            <color indexed="81"/>
            <rFont val="Tahoma"/>
            <family val="2"/>
          </rPr>
          <t xml:space="preserve"> 
Fall only</t>
        </r>
      </text>
    </comment>
    <comment ref="A46" authorId="0" shapeId="0" xr:uid="{3F26F4CA-8E97-4C56-9AB4-8C7C4ABE5F1C}">
      <text>
        <r>
          <rPr>
            <b/>
            <sz val="9"/>
            <color indexed="81"/>
            <rFont val="Tahoma"/>
            <family val="2"/>
          </rPr>
          <t xml:space="preserve"> 
Spring only</t>
        </r>
      </text>
    </comment>
    <comment ref="A47" authorId="0" shapeId="0" xr:uid="{1CA1EBF5-1D32-4E1F-9576-DA0502BF0B16}">
      <text>
        <r>
          <rPr>
            <b/>
            <sz val="9"/>
            <color indexed="81"/>
            <rFont val="Tahoma"/>
            <family val="2"/>
          </rPr>
          <t xml:space="preserve"> 
Prerequisite: Junior standing (60+ cr)</t>
        </r>
      </text>
    </comment>
    <comment ref="A48" authorId="0" shapeId="0" xr:uid="{0D2C60B7-02A9-48E0-9238-EBA5A9005FB0}">
      <text>
        <r>
          <rPr>
            <b/>
            <sz val="9"/>
            <color indexed="81"/>
            <rFont val="Tahoma"/>
            <family val="2"/>
          </rPr>
          <t xml:space="preserve"> 
Prerequisite: ENTR 355; Spring only</t>
        </r>
      </text>
    </comment>
    <comment ref="A52" authorId="0" shapeId="0" xr:uid="{90061AB7-2818-4CC9-9330-CFE95665C6D6}">
      <text>
        <r>
          <rPr>
            <b/>
            <sz val="9"/>
            <color indexed="81"/>
            <rFont val="Tahoma"/>
            <family val="2"/>
          </rPr>
          <t xml:space="preserve"> 
Fall only</t>
        </r>
      </text>
    </comment>
    <comment ref="A53" authorId="0" shapeId="0" xr:uid="{AC16924A-AB48-4DBE-BB9E-88915EE4DE37}">
      <text>
        <r>
          <rPr>
            <b/>
            <sz val="9"/>
            <color indexed="81"/>
            <rFont val="Tahoma"/>
            <family val="2"/>
          </rPr>
          <t xml:space="preserve"> 
Spring only</t>
        </r>
      </text>
    </comment>
    <comment ref="A54" authorId="0" shapeId="0" xr:uid="{5BFC30FA-94C7-4DCB-8F12-53155016C62F}">
      <text>
        <r>
          <rPr>
            <b/>
            <sz val="9"/>
            <color indexed="81"/>
            <rFont val="Tahoma"/>
            <family val="2"/>
          </rPr>
          <t xml:space="preserve"> 
Prerequisite: Junior standing (60+ cr)</t>
        </r>
      </text>
    </comment>
    <comment ref="A55" authorId="0" shapeId="0" xr:uid="{283A6444-4585-40A7-98A5-98B19AED6DBC}">
      <text>
        <r>
          <rPr>
            <b/>
            <sz val="9"/>
            <color indexed="81"/>
            <rFont val="Tahoma"/>
            <family val="2"/>
          </rPr>
          <t xml:space="preserve"> 
Prerequisite: ENTR 355; Spring only</t>
        </r>
      </text>
    </comment>
    <comment ref="A61" authorId="0" shapeId="0" xr:uid="{3FEA33DC-BBC1-4486-8815-67C555D5574A}">
      <text>
        <r>
          <rPr>
            <b/>
            <sz val="9"/>
            <color indexed="81"/>
            <rFont val="Tahoma"/>
            <family val="2"/>
          </rPr>
          <t xml:space="preserve"> 
Prerequisite: ACCT 201, ACCT 202, ECON 201, ECON 202 &amp; ECON 205/MATH 231; Junior Standing (60+ cr)</t>
        </r>
      </text>
    </comment>
    <comment ref="A62" authorId="0" shapeId="0" xr:uid="{642A16E2-76B7-4C99-A006-5F3208F74F77}">
      <text>
        <r>
          <rPr>
            <b/>
            <sz val="9"/>
            <color indexed="81"/>
            <rFont val="Tahoma"/>
            <family val="2"/>
          </rPr>
          <t xml:space="preserve"> 
Prerequisite: FIN 331; Junior standing (60+ cr)</t>
        </r>
      </text>
    </comment>
    <comment ref="A63" authorId="0" shapeId="0" xr:uid="{42DF3F92-A126-4988-9379-6C626B95752A}">
      <text>
        <r>
          <rPr>
            <b/>
            <sz val="9"/>
            <color indexed="81"/>
            <rFont val="Tahoma"/>
            <family val="2"/>
          </rPr>
          <t xml:space="preserve"> 
Prerequisite: FIN 331; Junior standing (60+ cr)</t>
        </r>
      </text>
    </comment>
    <comment ref="A64" authorId="0" shapeId="0" xr:uid="{06E46CD0-3774-44D3-9E30-FE955835989A}">
      <text>
        <r>
          <rPr>
            <b/>
            <sz val="9"/>
            <color indexed="81"/>
            <rFont val="Tahoma"/>
            <family val="2"/>
          </rPr>
          <t xml:space="preserve"> 
Prerequisite: FIN 350; Junior standing (60+ cr)</t>
        </r>
      </text>
    </comment>
    <comment ref="A70" authorId="0" shapeId="0" xr:uid="{EEAF8AC3-FD9A-422F-A86E-C740BB628018}">
      <text>
        <r>
          <rPr>
            <b/>
            <sz val="9"/>
            <color indexed="81"/>
            <rFont val="Tahoma"/>
            <family val="2"/>
          </rPr>
          <t xml:space="preserve"> 
CORE 11</t>
        </r>
      </text>
    </comment>
    <comment ref="A71" authorId="0" shapeId="0" xr:uid="{40E0F37F-11D5-4547-90CD-532CCF8F4B9B}">
      <text>
        <r>
          <rPr>
            <b/>
            <sz val="9"/>
            <color indexed="81"/>
            <rFont val="Tahoma"/>
            <family val="2"/>
          </rPr>
          <t xml:space="preserve"> 
Prerequisite: LEGL 225</t>
        </r>
      </text>
    </comment>
    <comment ref="A72" authorId="0" shapeId="0" xr:uid="{E09D7CAE-5DE5-4881-8B99-393962AF1A9A}">
      <text>
        <r>
          <rPr>
            <b/>
            <sz val="9"/>
            <color indexed="81"/>
            <rFont val="Tahoma"/>
            <family val="2"/>
          </rPr>
          <t xml:space="preserve"> 
Prerequisite: LEGL 225, LEGL 226 &amp; Core 9; Junior standing (60+ cr)</t>
        </r>
      </text>
    </comment>
    <comment ref="A79" authorId="0" shapeId="0" xr:uid="{09B1EED9-85A7-45A4-A9CE-90490C516466}">
      <text>
        <r>
          <rPr>
            <b/>
            <sz val="9"/>
            <color indexed="81"/>
            <rFont val="Tahoma"/>
            <family val="2"/>
          </rPr>
          <t xml:space="preserve"> 
Core 6</t>
        </r>
      </text>
    </comment>
    <comment ref="A80" authorId="0" shapeId="0" xr:uid="{CE5A401C-B4AB-4EAC-9E58-1989D0C5B9B6}">
      <text>
        <r>
          <rPr>
            <b/>
            <sz val="9"/>
            <color indexed="81"/>
            <rFont val="Tahoma"/>
            <family val="2"/>
          </rPr>
          <t xml:space="preserve"> 
Prerequisite: Sophomore Standing (30+ cr)</t>
        </r>
      </text>
    </comment>
    <comment ref="A81" authorId="0" shapeId="0" xr:uid="{D3C37C57-1B8D-4C3A-A559-87FB5F155E14}">
      <text>
        <r>
          <rPr>
            <b/>
            <sz val="9"/>
            <color indexed="81"/>
            <rFont val="Tahoma"/>
            <family val="2"/>
          </rPr>
          <t xml:space="preserve"> 
Prerequisite: MKTG 341; Junior standing (60+ cr)</t>
        </r>
      </text>
    </comment>
    <comment ref="A82" authorId="0" shapeId="0" xr:uid="{0E7F52FE-9E4F-425C-BE56-9FBDAE1AAA08}">
      <text>
        <r>
          <rPr>
            <b/>
            <sz val="9"/>
            <color indexed="81"/>
            <rFont val="Tahoma"/>
            <family val="2"/>
          </rPr>
          <t xml:space="preserve"> 
Prerequisite: MKTG 341; Junior standing (60+ cr)</t>
        </r>
      </text>
    </comment>
    <comment ref="A83" authorId="0" shapeId="0" xr:uid="{8F35890E-F112-497D-9533-2FC64096A082}">
      <text>
        <r>
          <rPr>
            <b/>
            <sz val="9"/>
            <color indexed="81"/>
            <rFont val="Tahoma"/>
            <family val="2"/>
          </rPr>
          <t xml:space="preserve"> 
Prerequisite: MKTG 425; Junior standing (60+ cr)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Summer Atkinson</author>
  </authors>
  <commentList>
    <comment ref="E3" authorId="0" shapeId="0" xr:uid="{50BFCF20-E4E2-4744-BE63-75FDCF490E66}">
      <text>
        <r>
          <rPr>
            <b/>
            <sz val="9"/>
            <color indexed="81"/>
            <rFont val="Tahoma"/>
            <family val="2"/>
          </rPr>
          <t>Free electives are any courses that you have the prerequisite for that you have not already completed, the goal is to achieve the minimum 120 credits required for graduation. If you have more than 12 credits, you may want to direct them towards a minor.</t>
        </r>
      </text>
    </comment>
    <comment ref="E4" authorId="0" shapeId="0" xr:uid="{CA9C8C20-D93A-4603-8F96-467C066738D0}">
      <text>
        <r>
          <rPr>
            <b/>
            <sz val="9"/>
            <color indexed="81"/>
            <rFont val="Tahoma"/>
            <family val="2"/>
          </rPr>
          <t>Prerequisite for MATH 102 - ALEKS 0-29</t>
        </r>
      </text>
    </comment>
    <comment ref="E5" authorId="0" shapeId="0" xr:uid="{AC21B725-B6E7-44CC-A87D-FE7C3502FAD6}">
      <text>
        <r>
          <rPr>
            <b/>
            <sz val="9"/>
            <color indexed="81"/>
            <rFont val="Tahoma"/>
            <family val="2"/>
          </rPr>
          <t>Prerequisite for MATH 115 - ALEKS 30-42 or MATH 95</t>
        </r>
      </text>
    </comment>
    <comment ref="E6" authorId="0" shapeId="0" xr:uid="{2E1528FB-242E-444E-9C47-43732BE941BE}">
      <text>
        <r>
          <rPr>
            <b/>
            <sz val="9"/>
            <color indexed="81"/>
            <rFont val="Tahoma"/>
            <family val="2"/>
          </rPr>
          <t>Prerequisite for MATH 211 - ALEKS = 43 - 60 or MATH 102; Core 3</t>
        </r>
      </text>
    </comment>
    <comment ref="E11" authorId="0" shapeId="0" xr:uid="{BB41A8ED-38E2-4EA0-AEF0-475A9748BD63}">
      <text>
        <r>
          <rPr>
            <b/>
            <sz val="9"/>
            <color indexed="81"/>
            <rFont val="Tahoma"/>
            <family val="2"/>
          </rPr>
          <t>These courses require you to be fully admitted into the major.</t>
        </r>
      </text>
    </comment>
    <comment ref="E12" authorId="0" shapeId="0" xr:uid="{19FA76E5-8A6C-477E-9AB5-30995EEF2C64}">
      <text>
        <r>
          <rPr>
            <b/>
            <sz val="9"/>
            <color indexed="81"/>
            <rFont val="Tahoma"/>
            <family val="2"/>
          </rPr>
          <t>As you are in your final courses for admission to the major, you are eligible for certain courses, denoted with an *.</t>
        </r>
      </text>
    </comment>
    <comment ref="A21" authorId="0" shapeId="0" xr:uid="{05BF82C6-1499-4127-A3AE-85D1459B1B89}">
      <text>
        <r>
          <rPr>
            <b/>
            <sz val="9"/>
            <color indexed="81"/>
            <rFont val="Tahoma"/>
            <family val="2"/>
          </rPr>
          <t xml:space="preserve"> 
Prerequisite: ACCT 201</t>
        </r>
      </text>
    </comment>
    <comment ref="A24" authorId="0" shapeId="0" xr:uid="{1316C97B-410C-450E-8E57-010FA3C21E08}">
      <text>
        <r>
          <rPr>
            <b/>
            <sz val="9"/>
            <color indexed="81"/>
            <rFont val="Tahoma"/>
            <family val="2"/>
          </rPr>
          <t xml:space="preserve"> 
Core 6</t>
        </r>
      </text>
    </comment>
    <comment ref="A25" authorId="0" shapeId="0" xr:uid="{7DC99CD1-801E-40D0-9863-63B25874FF11}">
      <text>
        <r>
          <rPr>
            <b/>
            <sz val="9"/>
            <color indexed="81"/>
            <rFont val="Tahoma"/>
            <family val="2"/>
          </rPr>
          <t xml:space="preserve"> 
Core 6</t>
        </r>
      </text>
    </comment>
    <comment ref="E25" authorId="0" shapeId="0" xr:uid="{DB68EF9A-BCE2-43DE-A4F6-1AE2CFE532C5}">
      <text>
        <r>
          <rPr>
            <b/>
            <sz val="9"/>
            <color indexed="81"/>
            <rFont val="Tahoma"/>
            <family val="2"/>
          </rPr>
          <t xml:space="preserve"> 
Prerequisite: ACCT 201</t>
        </r>
      </text>
    </comment>
    <comment ref="A26" authorId="0" shapeId="0" xr:uid="{E8AF27EF-4962-4BD3-950A-BE8545A20B35}">
      <text>
        <r>
          <rPr>
            <b/>
            <sz val="9"/>
            <color indexed="81"/>
            <rFont val="Tahoma"/>
            <family val="2"/>
          </rPr>
          <t xml:space="preserve"> 
ALEKS = 37+ or MATH 102 or MATH 100; Core 3</t>
        </r>
      </text>
    </comment>
    <comment ref="E26" authorId="0" shapeId="0" xr:uid="{7F4C7C05-1DB1-4319-B5BA-FA22F4B92768}">
      <text>
        <r>
          <rPr>
            <b/>
            <sz val="9"/>
            <color indexed="81"/>
            <rFont val="Tahoma"/>
            <family val="2"/>
          </rPr>
          <t xml:space="preserve"> 
Core 6</t>
        </r>
      </text>
    </comment>
    <comment ref="A27" authorId="0" shapeId="0" xr:uid="{52574A41-C829-410E-B82C-16F470916008}">
      <text>
        <r>
          <rPr>
            <b/>
            <sz val="9"/>
            <color indexed="81"/>
            <rFont val="Tahoma"/>
            <family val="2"/>
          </rPr>
          <t xml:space="preserve"> 
Core 11</t>
        </r>
      </text>
    </comment>
    <comment ref="E27" authorId="0" shapeId="0" xr:uid="{B6C840E8-700D-4029-BCCF-CC249EFD920F}">
      <text>
        <r>
          <rPr>
            <b/>
            <sz val="9"/>
            <color indexed="81"/>
            <rFont val="Tahoma"/>
            <family val="2"/>
          </rPr>
          <t xml:space="preserve"> 
Core 6</t>
        </r>
      </text>
    </comment>
    <comment ref="A28" authorId="0" shapeId="0" xr:uid="{F5393A16-DFB4-4BB7-8A5B-C3ECC88E0E28}">
      <text>
        <r>
          <rPr>
            <b/>
            <sz val="9"/>
            <color indexed="81"/>
            <rFont val="Tahoma"/>
            <family val="2"/>
          </rPr>
          <t xml:space="preserve"> 
Prerequisite: LEGL 225</t>
        </r>
      </text>
    </comment>
    <comment ref="E28" authorId="0" shapeId="0" xr:uid="{46A21800-83A4-4B58-A243-B387D0EA6C68}">
      <text>
        <r>
          <rPr>
            <b/>
            <sz val="9"/>
            <color indexed="81"/>
            <rFont val="Tahoma"/>
            <family val="2"/>
          </rPr>
          <t xml:space="preserve"> 
ALEKS = 37+ or MATH 102 or MATH 100; Core 3</t>
        </r>
      </text>
    </comment>
    <comment ref="E29" authorId="0" shapeId="0" xr:uid="{0D209C44-52BA-4CE6-B275-BD5A313FFEB2}">
      <text>
        <r>
          <rPr>
            <b/>
            <sz val="9"/>
            <color indexed="81"/>
            <rFont val="Tahoma"/>
            <family val="2"/>
          </rPr>
          <t xml:space="preserve"> 
Core 11</t>
        </r>
      </text>
    </comment>
    <comment ref="E30" authorId="0" shapeId="0" xr:uid="{64FA8BA5-E074-41C9-B9D4-2E55B0B61DAD}">
      <text>
        <r>
          <rPr>
            <b/>
            <sz val="9"/>
            <color indexed="81"/>
            <rFont val="Tahoma"/>
            <family val="2"/>
          </rPr>
          <t xml:space="preserve"> 
ALEKS = 61+ or MATH 115; Core 3</t>
        </r>
      </text>
    </comment>
    <comment ref="A32" authorId="0" shapeId="0" xr:uid="{46B42D1D-4204-4976-8CA8-AEB04F377989}">
      <text>
        <r>
          <rPr>
            <b/>
            <sz val="9"/>
            <color indexed="81"/>
            <rFont val="Tahoma"/>
            <family val="2"/>
          </rPr>
          <t xml:space="preserve"> 
Prerequisite: ACCT 202</t>
        </r>
      </text>
    </comment>
    <comment ref="A34" authorId="0" shapeId="0" xr:uid="{602D400E-63F5-4AF1-A27E-E9F42CFD3EFE}">
      <text>
        <r>
          <rPr>
            <b/>
            <sz val="9"/>
            <color indexed="81"/>
            <rFont val="Tahoma"/>
            <family val="2"/>
          </rPr>
          <t xml:space="preserve"> 
Prerequisite: ACCT 202</t>
        </r>
      </text>
    </comment>
    <comment ref="A35" authorId="0" shapeId="0" xr:uid="{836D5071-EE62-44E6-8F68-D356B8213161}">
      <text>
        <r>
          <rPr>
            <b/>
            <sz val="9"/>
            <color indexed="81"/>
            <rFont val="Tahoma"/>
            <family val="2"/>
          </rPr>
          <t xml:space="preserve"> 
Prerequisite: ACCT 301</t>
        </r>
      </text>
    </comment>
    <comment ref="E35" authorId="0" shapeId="0" xr:uid="{8497E854-34FD-4294-95D8-C7CDDC7D1067}">
      <text>
        <r>
          <rPr>
            <b/>
            <sz val="9"/>
            <color indexed="81"/>
            <rFont val="Tahoma"/>
            <family val="2"/>
          </rPr>
          <t xml:space="preserve"> 
Prerequisite: ACCT 201</t>
        </r>
      </text>
    </comment>
    <comment ref="A36" authorId="0" shapeId="0" xr:uid="{A09344F2-07A1-4A7D-A2C9-E5BFF0527AFA}">
      <text>
        <r>
          <rPr>
            <b/>
            <sz val="9"/>
            <color indexed="81"/>
            <rFont val="Tahoma"/>
            <family val="2"/>
          </rPr>
          <t xml:space="preserve"> 
Prerequisite: ACCT 202</t>
        </r>
      </text>
    </comment>
    <comment ref="E36" authorId="0" shapeId="0" xr:uid="{7BE111E5-BB7F-463F-8BDA-7E274D4A30EB}">
      <text>
        <r>
          <rPr>
            <b/>
            <sz val="9"/>
            <color indexed="81"/>
            <rFont val="Tahoma"/>
            <family val="2"/>
          </rPr>
          <t xml:space="preserve"> 
Core 6</t>
        </r>
      </text>
    </comment>
    <comment ref="A37" authorId="0" shapeId="0" xr:uid="{C8993B00-6A2F-4230-BDD3-3EC364D88B09}">
      <text>
        <r>
          <rPr>
            <b/>
            <sz val="9"/>
            <color indexed="81"/>
            <rFont val="Tahoma"/>
            <family val="2"/>
          </rPr>
          <t xml:space="preserve"> 
Prerequisite: ACCT 202</t>
        </r>
      </text>
    </comment>
    <comment ref="E37" authorId="0" shapeId="0" xr:uid="{C16C9A40-5FFF-401C-B280-E2F9E3A1D172}">
      <text>
        <r>
          <rPr>
            <b/>
            <sz val="9"/>
            <color indexed="81"/>
            <rFont val="Tahoma"/>
            <family val="2"/>
          </rPr>
          <t xml:space="preserve"> 
Core 6</t>
        </r>
      </text>
    </comment>
    <comment ref="E38" authorId="0" shapeId="0" xr:uid="{F3AF98D4-A6F9-4EAC-967A-28F2C61B0795}">
      <text>
        <r>
          <rPr>
            <b/>
            <sz val="9"/>
            <color indexed="81"/>
            <rFont val="Tahoma"/>
            <family val="2"/>
          </rPr>
          <t xml:space="preserve"> 
ALEKS = 37+ or MATH 102 or MATH 100; Core 3</t>
        </r>
      </text>
    </comment>
    <comment ref="E39" authorId="0" shapeId="0" xr:uid="{DBE8B826-937A-49A2-8095-EF6A44588422}">
      <text>
        <r>
          <rPr>
            <b/>
            <sz val="9"/>
            <color indexed="81"/>
            <rFont val="Tahoma"/>
            <family val="2"/>
          </rPr>
          <t xml:space="preserve"> 
Core 11</t>
        </r>
      </text>
    </comment>
    <comment ref="A44" authorId="0" shapeId="0" xr:uid="{69095142-A37A-41D4-A02B-A0F79D925B48}">
      <text>
        <r>
          <rPr>
            <b/>
            <sz val="9"/>
            <color indexed="81"/>
            <rFont val="Tahoma"/>
            <family val="2"/>
          </rPr>
          <t xml:space="preserve"> 
Prerequisite: ENGL 102 &amp; ECON 202; Junior Standing (60+ cr); Core 9</t>
        </r>
      </text>
    </comment>
    <comment ref="E44" authorId="0" shapeId="0" xr:uid="{09166693-B1C6-4FA9-8964-2E4F2FCAB508}">
      <text>
        <r>
          <rPr>
            <b/>
            <sz val="9"/>
            <color indexed="81"/>
            <rFont val="Tahoma"/>
            <family val="2"/>
          </rPr>
          <t xml:space="preserve"> 
Prerequisite: ENGL 102 &amp; ECON 202; Junior Standing (60+ cr); Core 9</t>
        </r>
      </text>
    </comment>
    <comment ref="A45" authorId="0" shapeId="0" xr:uid="{42134481-9A53-4F1D-80CB-0A7075378802}">
      <text>
        <r>
          <rPr>
            <b/>
            <sz val="9"/>
            <color indexed="81"/>
            <rFont val="Tahoma"/>
            <family val="2"/>
          </rPr>
          <t xml:space="preserve"> 
Prerequisite: BUSX 301, FIN 331, MKTG 341 &amp; MNGT 361; Senior standing (90+ cr); Must be admitted to ACCT, BUAD or EBUS majors; Internship required to remain enrolled in course.</t>
        </r>
      </text>
    </comment>
    <comment ref="E45" authorId="0" shapeId="0" xr:uid="{16449F17-6150-45FB-B1B2-71376893E5FC}">
      <text>
        <r>
          <rPr>
            <b/>
            <sz val="9"/>
            <color indexed="81"/>
            <rFont val="Tahoma"/>
            <family val="2"/>
          </rPr>
          <t xml:space="preserve"> 
Prerequisite: EBTM 250</t>
        </r>
      </text>
    </comment>
    <comment ref="A46" authorId="0" shapeId="0" xr:uid="{D807923D-497D-41B3-9F02-33E5EFB1B79D}">
      <text>
        <r>
          <rPr>
            <b/>
            <sz val="9"/>
            <color indexed="81"/>
            <rFont val="Tahoma"/>
            <family val="2"/>
          </rPr>
          <t xml:space="preserve"> 
Prerequisite: EBTM 251, Statistics; Junior standing (60+ cr); Conditional Admission</t>
        </r>
      </text>
    </comment>
    <comment ref="E46" authorId="0" shapeId="0" xr:uid="{6A5CD9A9-19FB-4FB0-81AF-A1A9AF97B0EF}">
      <text>
        <r>
          <rPr>
            <b/>
            <sz val="9"/>
            <color indexed="81"/>
            <rFont val="Tahoma"/>
            <family val="2"/>
          </rPr>
          <t xml:space="preserve"> 
Prerequisite: Junior Standing (60+ cr)</t>
        </r>
      </text>
    </comment>
    <comment ref="A47" authorId="0" shapeId="0" xr:uid="{D6DE63C2-E373-489B-976E-B0232DC4F449}">
      <text>
        <r>
          <rPr>
            <b/>
            <sz val="9"/>
            <color indexed="81"/>
            <rFont val="Tahoma"/>
            <family val="2"/>
          </rPr>
          <t xml:space="preserve"> 
Prerequisite: ACCT 201, ACCT 202, ECON 201, ECON 202 &amp; ECON 205/MATH 231; Junior Standing (60+ cr)</t>
        </r>
      </text>
    </comment>
    <comment ref="E47" authorId="0" shapeId="0" xr:uid="{41527FBF-6201-442B-B253-92BBF81E9B27}">
      <text>
        <r>
          <rPr>
            <b/>
            <sz val="9"/>
            <color indexed="81"/>
            <rFont val="Tahoma"/>
            <family val="2"/>
          </rPr>
          <t xml:space="preserve"> 
Prerequisite: ACCT 201, ACCT 202, ECON 201, ECON 202 &amp; ECON 205/MATH 231; Junior Standing (60+ cr)</t>
        </r>
      </text>
    </comment>
    <comment ref="A48" authorId="0" shapeId="0" xr:uid="{2604C3C1-674A-4541-BF10-F4B1FA26AABE}">
      <text>
        <r>
          <rPr>
            <b/>
            <sz val="9"/>
            <color indexed="81"/>
            <rFont val="Tahoma"/>
            <family val="2"/>
          </rPr>
          <t xml:space="preserve"> 
Prerequisite: ACCT 201, ACCT 202, ECON 201, ECON 202; Junior Standing (60+ cr)</t>
        </r>
      </text>
    </comment>
    <comment ref="E48" authorId="0" shapeId="0" xr:uid="{FD1AB636-9716-45B8-A925-BB02B43C6FF6}">
      <text>
        <r>
          <rPr>
            <b/>
            <sz val="9"/>
            <color indexed="81"/>
            <rFont val="Tahoma"/>
            <family val="2"/>
          </rPr>
          <t xml:space="preserve"> 
Prerequisite: Sophomore Standing (30+ cr)</t>
        </r>
      </text>
    </comment>
    <comment ref="A49" authorId="0" shapeId="0" xr:uid="{523AE273-A74D-433E-A040-FBE02E8FDCFF}">
      <text>
        <r>
          <rPr>
            <b/>
            <sz val="9"/>
            <color indexed="81"/>
            <rFont val="Tahoma"/>
            <family val="2"/>
          </rPr>
          <t xml:space="preserve"> 
Prerequisite: Sophomore Standing (30+ cr)</t>
        </r>
      </text>
    </comment>
    <comment ref="E49" authorId="0" shapeId="0" xr:uid="{F33EBC0A-4362-41B2-8D23-0C4D1D2E86B8}">
      <text>
        <r>
          <rPr>
            <b/>
            <sz val="9"/>
            <color indexed="81"/>
            <rFont val="Tahoma"/>
            <family val="2"/>
          </rPr>
          <t xml:space="preserve"> 
Prerequisite: Sophomore Standing (30+ cr)</t>
        </r>
      </text>
    </comment>
    <comment ref="A50" authorId="0" shapeId="0" xr:uid="{89C7C125-6870-4429-8FE2-9511941F9EA0}">
      <text>
        <r>
          <rPr>
            <b/>
            <sz val="9"/>
            <color indexed="81"/>
            <rFont val="Tahoma"/>
            <family val="2"/>
          </rPr>
          <t xml:space="preserve"> 
Prerequisite: Sophomore Standing (30+ cr)</t>
        </r>
      </text>
    </comment>
    <comment ref="A51" authorId="0" shapeId="0" xr:uid="{C0DD931B-F427-4C82-BE17-F8D777E3A3FD}">
      <text>
        <r>
          <rPr>
            <b/>
            <sz val="9"/>
            <color indexed="81"/>
            <rFont val="Tahoma"/>
            <family val="2"/>
          </rPr>
          <t xml:space="preserve"> 
Prerequisite: BUSX 301, EBTM 337, FIN 331, MKTG 341 &amp; MNGT 361; Senior standing (90+ cr); Must be admitted to ACCT, BUAD or EBUS majors; </t>
        </r>
      </text>
    </comment>
    <comment ref="E52" authorId="0" shapeId="0" xr:uid="{A16A554E-A7F0-47A4-811F-EA346BDBE8A1}">
      <text>
        <r>
          <rPr>
            <b/>
            <sz val="9"/>
            <color indexed="81"/>
            <rFont val="Tahoma"/>
            <family val="2"/>
          </rPr>
          <t xml:space="preserve"> 
Prerequisite: BUSX 301, FIN 331, MKTG 341 &amp; MNGT 361; Senior standing (90+ cr); Must be admitted to ACCT, BUAD or EBUS majors; Internship required to remain enrolled in course.</t>
        </r>
      </text>
    </comment>
    <comment ref="G53" authorId="0" shapeId="0" xr:uid="{CB7CB0AA-C8C8-4127-A198-1BC8A382CF93}">
      <text>
        <r>
          <rPr>
            <b/>
            <sz val="9"/>
            <color indexed="81"/>
            <rFont val="Tahoma"/>
            <family val="2"/>
          </rPr>
          <t xml:space="preserve"> 
Prerequisite: EBTM 251, Statistics; Junior standing (60+ cr); Conditional Admission</t>
        </r>
      </text>
    </comment>
    <comment ref="E54" authorId="0" shapeId="0" xr:uid="{7417E13F-952D-415C-8CBD-F75663C3A800}">
      <text>
        <r>
          <rPr>
            <b/>
            <sz val="9"/>
            <color indexed="81"/>
            <rFont val="Tahoma"/>
            <family val="2"/>
          </rPr>
          <t xml:space="preserve"> 
Prerequisite: EBTM 251, Statistics; Junior standing (60+ cr); Conditional Admission</t>
        </r>
      </text>
    </comment>
    <comment ref="E55" authorId="0" shapeId="0" xr:uid="{A6407A5B-F9C7-4232-B038-B350C6905CC6}">
      <text>
        <r>
          <rPr>
            <b/>
            <sz val="9"/>
            <color indexed="81"/>
            <rFont val="Tahoma"/>
            <family val="2"/>
          </rPr>
          <t xml:space="preserve"> 
Prerequisite: BUSX 301, EBTM 337, FIN 331, MKTG 341 &amp; MNGT 361; Senior standing (90+ cr); Must be admitted to ACCT, BUAD or EBUS majors; </t>
        </r>
      </text>
    </comment>
    <comment ref="A57" authorId="0" shapeId="0" xr:uid="{EF76DB2E-98C8-466C-A221-1480D77A1E82}">
      <text>
        <r>
          <rPr>
            <b/>
            <sz val="9"/>
            <color indexed="81"/>
            <rFont val="Tahoma"/>
            <family val="2"/>
          </rPr>
          <t xml:space="preserve"> 
Prerequisite: ACCT 302; Conditional Admission</t>
        </r>
      </text>
    </comment>
    <comment ref="A58" authorId="0" shapeId="0" xr:uid="{4E396D22-5E70-4802-998A-6078E639FC7E}">
      <text>
        <r>
          <rPr>
            <b/>
            <sz val="9"/>
            <color indexed="81"/>
            <rFont val="Tahoma"/>
            <family val="2"/>
          </rPr>
          <t xml:space="preserve"> 
Prerequisite: ACCT 303 (concurrent enrollment allowed), COMM 131/215 &amp; Core 9 (BUSX 301 or ENGL 317); Senior standing (90+ cr); Conditional Admission</t>
        </r>
      </text>
    </comment>
    <comment ref="E58" authorId="0" shapeId="0" xr:uid="{D199E6C3-EDE0-4EE8-AE4C-D9094DF790CD}">
      <text>
        <r>
          <rPr>
            <b/>
            <sz val="9"/>
            <color indexed="81"/>
            <rFont val="Tahoma"/>
            <family val="2"/>
          </rPr>
          <t>Prerequisite: Sophomore Standing (31+ cr); Available before admission</t>
        </r>
      </text>
    </comment>
    <comment ref="A59" authorId="0" shapeId="0" xr:uid="{E82808D2-3B0C-406D-B90F-0E6AB1A8596F}">
      <text>
        <r>
          <rPr>
            <b/>
            <sz val="9"/>
            <color indexed="81"/>
            <rFont val="Tahoma"/>
            <family val="2"/>
          </rPr>
          <t xml:space="preserve"> 
Prerequisite: ACCT 303; Senior standing (90+ cr); Must be admitted to the ACCT major.</t>
        </r>
      </text>
    </comment>
    <comment ref="E59" authorId="0" shapeId="0" xr:uid="{1EC9B3F6-50DD-4453-A7A3-5F0762DAE3A7}">
      <text>
        <r>
          <rPr>
            <b/>
            <sz val="9"/>
            <color indexed="81"/>
            <rFont val="Tahoma"/>
            <family val="2"/>
          </rPr>
          <t xml:space="preserve"> 
Prerequisite: Junior standing (60+ cr); Admission to the EBUS major;  Fall only</t>
        </r>
      </text>
    </comment>
    <comment ref="A60" authorId="0" shapeId="0" xr:uid="{4F5B1A1C-065C-4733-975B-55EA14BEE996}">
      <text>
        <r>
          <rPr>
            <b/>
            <sz val="9"/>
            <color indexed="81"/>
            <rFont val="Tahoma"/>
            <family val="2"/>
          </rPr>
          <t xml:space="preserve">Must be admitted to the ACCT major. </t>
        </r>
        <r>
          <rPr>
            <sz val="9"/>
            <color indexed="81"/>
            <rFont val="Tahoma"/>
            <family val="2"/>
          </rPr>
          <t>ACCT 412 cannot count towards both ACCT elective and the International Accounting Elective.</t>
        </r>
      </text>
    </comment>
    <comment ref="E60" authorId="0" shapeId="0" xr:uid="{4D072EEF-A4C1-46C7-9E5C-F82C4ED7C18C}">
      <text>
        <r>
          <rPr>
            <b/>
            <sz val="9"/>
            <color indexed="81"/>
            <rFont val="Tahoma"/>
            <family val="2"/>
          </rPr>
          <t xml:space="preserve"> 
Prerequisite: EBTM 310; Junior standing (60+ cr); Admission to the EBUS major; Spring only</t>
        </r>
      </text>
    </comment>
    <comment ref="E61" authorId="0" shapeId="0" xr:uid="{FB2D700F-DB2F-41CC-A061-BB36BB136471}">
      <text>
        <r>
          <rPr>
            <b/>
            <sz val="9"/>
            <color indexed="81"/>
            <rFont val="Tahoma"/>
            <family val="2"/>
          </rPr>
          <t xml:space="preserve"> 
Prerequisite: EBTM 310; Junior standing (60+ cr); Fall only</t>
        </r>
      </text>
    </comment>
    <comment ref="E62" authorId="0" shapeId="0" xr:uid="{FB71E3A5-7F8C-45A7-A78A-AB84927495A1}">
      <text>
        <r>
          <rPr>
            <b/>
            <sz val="9"/>
            <color indexed="81"/>
            <rFont val="Tahoma"/>
            <family val="2"/>
          </rPr>
          <t xml:space="preserve"> 
Prerequisite: EBTM 350; Junior standing (60+ cr)</t>
        </r>
      </text>
    </comment>
    <comment ref="A63" authorId="0" shapeId="0" xr:uid="{DF1D68DB-5928-4939-B7AB-0A5762B3628C}">
      <text>
        <r>
          <rPr>
            <b/>
            <sz val="9"/>
            <color indexed="81"/>
            <rFont val="Tahoma"/>
            <family val="2"/>
          </rPr>
          <t xml:space="preserve"> 
Core 6</t>
        </r>
      </text>
    </comment>
    <comment ref="E63" authorId="0" shapeId="0" xr:uid="{1A202CC9-0610-4CCB-B43E-1F86F89327CE}">
      <text>
        <r>
          <rPr>
            <b/>
            <sz val="9"/>
            <color indexed="81"/>
            <rFont val="Tahoma"/>
            <family val="2"/>
          </rPr>
          <t xml:space="preserve"> 
Prerequisite: MKTG 341; Junior standing (60+ cr); Conditional Admission</t>
        </r>
      </text>
    </comment>
    <comment ref="A64" authorId="0" shapeId="0" xr:uid="{13D14CE2-DCCF-4F79-9CD9-47FD6067182B}">
      <text>
        <r>
          <rPr>
            <b/>
            <sz val="9"/>
            <color indexed="81"/>
            <rFont val="Tahoma"/>
            <family val="2"/>
          </rPr>
          <t xml:space="preserve"> 
Core 6</t>
        </r>
      </text>
    </comment>
    <comment ref="A65" authorId="0" shapeId="0" xr:uid="{18ED89A9-4A53-41C2-A253-672F4B4B4248}">
      <text>
        <r>
          <rPr>
            <b/>
            <sz val="9"/>
            <color indexed="81"/>
            <rFont val="Tahoma"/>
            <family val="2"/>
          </rPr>
          <t xml:space="preserve"> 
ALEKS = 37+ or MATH 102 or MATH 100; Core 3</t>
        </r>
      </text>
    </comment>
    <comment ref="A66" authorId="0" shapeId="0" xr:uid="{CE1C00FC-2CFC-4FD6-BD80-912B53A45090}">
      <text>
        <r>
          <rPr>
            <b/>
            <sz val="9"/>
            <color indexed="81"/>
            <rFont val="Tahoma"/>
            <family val="2"/>
          </rPr>
          <t xml:space="preserve"> 
ALEKS = 61+ or MATH 115; Core 3</t>
        </r>
      </text>
    </comment>
    <comment ref="A67" authorId="0" shapeId="0" xr:uid="{449C09C0-D0F2-45B6-9A4D-5BDC26F11B8C}">
      <text>
        <r>
          <rPr>
            <b/>
            <sz val="9"/>
            <color indexed="81"/>
            <rFont val="Tahoma"/>
            <family val="2"/>
          </rPr>
          <t xml:space="preserve"> 
Prerequisite: ECON 201/203 &amp; ECON 202/204 &amp; Statistics (ECON 205 OR MATH 231)</t>
        </r>
      </text>
    </comment>
    <comment ref="A68" authorId="0" shapeId="0" xr:uid="{303ED859-F160-40BA-BE7F-09B41BF7A3ED}">
      <text>
        <r>
          <rPr>
            <b/>
            <sz val="9"/>
            <color indexed="81"/>
            <rFont val="Tahoma"/>
            <family val="2"/>
          </rPr>
          <t xml:space="preserve"> 
Prerequisite: ECON 201/203 &amp; ECON 202/204 &amp; Calculus (MATH 211 OR MATH 273)</t>
        </r>
      </text>
    </comment>
    <comment ref="A69" authorId="0" shapeId="0" xr:uid="{2E0F4373-2883-4F1A-B765-F36BB1A0631A}">
      <text>
        <r>
          <rPr>
            <b/>
            <sz val="9"/>
            <color indexed="81"/>
            <rFont val="Tahoma"/>
            <family val="2"/>
          </rPr>
          <t xml:space="preserve"> 
Prerequisite: ECON 201/203 &amp; ECON 202/204 &amp; Calculus (MATH 211 OR MATH 273)</t>
        </r>
      </text>
    </comment>
    <comment ref="E69" authorId="0" shapeId="0" xr:uid="{2F79BC6C-2B15-425F-BB9D-D290B54CD6E5}">
      <text>
        <r>
          <rPr>
            <b/>
            <sz val="9"/>
            <color indexed="81"/>
            <rFont val="Tahoma"/>
            <family val="2"/>
          </rPr>
          <t xml:space="preserve"> 
Prerequisite: ECON 201/203 &amp; ECON 202/204 &amp; Calculus (MATH 211 OR MATH 273)</t>
        </r>
      </text>
    </comment>
    <comment ref="A70" authorId="0" shapeId="0" xr:uid="{A7B7AC9C-2E66-4F8D-98BC-98E53D3C4EC5}">
      <text>
        <r>
          <rPr>
            <b/>
            <sz val="9"/>
            <color indexed="81"/>
            <rFont val="Tahoma"/>
            <family val="2"/>
          </rPr>
          <t xml:space="preserve"> 
All 400 level courses require additional prerequisites which need to be met, such as ECON 306, 309 or 310
.</t>
        </r>
      </text>
    </comment>
    <comment ref="E70" authorId="0" shapeId="0" xr:uid="{07C90F2C-CA45-4A96-8374-0ACEDB94B759}">
      <text>
        <r>
          <rPr>
            <b/>
            <sz val="9"/>
            <color indexed="81"/>
            <rFont val="Tahoma"/>
            <family val="2"/>
          </rPr>
          <t xml:space="preserve"> 
Prerequisite: ECON 201/203 &amp; ECON 202/204 &amp; Calculus (MATH 211 OR MATH 273)</t>
        </r>
      </text>
    </comment>
    <comment ref="A71" authorId="0" shapeId="0" xr:uid="{2112275A-8E2F-43C9-B152-495405406E9F}">
      <text>
        <r>
          <rPr>
            <b/>
            <sz val="9"/>
            <color indexed="81"/>
            <rFont val="Tahoma"/>
            <family val="2"/>
          </rPr>
          <t xml:space="preserve"> 
All 300 or 400 level courses can be used for the ECON major. Some courses require additional prerequisites which need to be met.</t>
        </r>
      </text>
    </comment>
    <comment ref="E71" authorId="0" shapeId="0" xr:uid="{119EB9BE-7574-4B43-8141-11FA49E5EFDB}">
      <text>
        <r>
          <rPr>
            <b/>
            <sz val="9"/>
            <color indexed="81"/>
            <rFont val="Tahoma"/>
            <family val="2"/>
          </rPr>
          <t xml:space="preserve"> 
Prerequisite: ECON 201/203 &amp; ECON 202/204</t>
        </r>
      </text>
    </comment>
    <comment ref="A72" authorId="0" shapeId="0" xr:uid="{AB1823F5-B9CA-460D-808C-03DCA152C025}">
      <text>
        <r>
          <rPr>
            <b/>
            <sz val="9"/>
            <color indexed="81"/>
            <rFont val="Tahoma"/>
            <family val="2"/>
          </rPr>
          <t xml:space="preserve"> 
All 300 or 400 level courses can be used for the ECON major. Some courses require additional prerequisites which need to be met.</t>
        </r>
      </text>
    </comment>
    <comment ref="E72" authorId="0" shapeId="0" xr:uid="{8F1E91E0-5D29-4B4E-A3F1-925BEEBB39DA}">
      <text>
        <r>
          <rPr>
            <b/>
            <sz val="9"/>
            <color indexed="81"/>
            <rFont val="Tahoma"/>
            <family val="2"/>
          </rPr>
          <t xml:space="preserve"> 
All 300 or 400 level courses can be used for the ECON track. Some courses require additional prerequisites which need to be met.</t>
        </r>
      </text>
    </comment>
    <comment ref="A73" authorId="0" shapeId="0" xr:uid="{F80933D9-C354-4B5B-AFB5-66B039175D1B}">
      <text>
        <r>
          <rPr>
            <b/>
            <sz val="9"/>
            <color indexed="81"/>
            <rFont val="Tahoma"/>
            <family val="2"/>
          </rPr>
          <t xml:space="preserve"> 
All 300 or 400 level courses can be used for the ECON major. Some courses require additional prerequisites which need to be met.</t>
        </r>
      </text>
    </comment>
    <comment ref="E73" authorId="0" shapeId="0" xr:uid="{68651DC9-F59D-45E5-B3BE-A533622EADC4}">
      <text>
        <r>
          <rPr>
            <b/>
            <sz val="9"/>
            <color indexed="81"/>
            <rFont val="Tahoma"/>
            <family val="2"/>
          </rPr>
          <t xml:space="preserve"> 
All 300 or 400 level courses can be used for the ECON track. Some courses require additional prerequisites which need to be met.</t>
        </r>
      </text>
    </comment>
    <comment ref="A74" authorId="0" shapeId="0" xr:uid="{EB8FF978-44A2-436F-A828-549B5B1D1A26}">
      <text>
        <r>
          <rPr>
            <b/>
            <sz val="9"/>
            <color indexed="81"/>
            <rFont val="Tahoma"/>
            <family val="2"/>
          </rPr>
          <t xml:space="preserve"> 
All 300 or 400 level courses can be used for the ECON major. Some courses require additional prerequisites which need to be met.</t>
        </r>
      </text>
    </comment>
    <comment ref="E74" authorId="0" shapeId="0" xr:uid="{D5994267-CF19-4132-A11C-3504D068C30C}">
      <text>
        <r>
          <rPr>
            <b/>
            <sz val="9"/>
            <color indexed="81"/>
            <rFont val="Tahoma"/>
            <family val="2"/>
          </rPr>
          <t xml:space="preserve"> 
All 300 or 400 level courses can be used for the ECON track. Some courses require additional prerequisites which need to be met.</t>
        </r>
      </text>
    </comment>
    <comment ref="E75" authorId="0" shapeId="0" xr:uid="{65F10DD4-2196-4D6D-9E8F-187BEF212A61}">
      <text>
        <r>
          <rPr>
            <b/>
            <sz val="9"/>
            <color indexed="81"/>
            <rFont val="Tahoma"/>
            <family val="2"/>
          </rPr>
          <t xml:space="preserve"> 
All 300 or 400 level courses can be used for the ECON track. Some courses require additional prerequisites which need to be met.</t>
        </r>
      </text>
    </comment>
    <comment ref="A77" authorId="0" shapeId="0" xr:uid="{57ACFED7-FFAA-402B-8615-C84239D7076D}">
      <text>
        <r>
          <rPr>
            <b/>
            <sz val="9"/>
            <color indexed="81"/>
            <rFont val="Tahoma"/>
            <family val="2"/>
          </rPr>
          <t xml:space="preserve"> 
Prerequisite: ACCT 201, ACCT 202, ECON 201, ECON 202 &amp; ECON 205/MATH 231; Junior Standing (60+ cr)</t>
        </r>
      </text>
    </comment>
    <comment ref="A78" authorId="0" shapeId="0" xr:uid="{0FD5DF87-5007-4F7B-8978-EAF6EB24E8EC}">
      <text>
        <r>
          <rPr>
            <b/>
            <sz val="9"/>
            <color indexed="81"/>
            <rFont val="Tahoma"/>
            <family val="2"/>
          </rPr>
          <t xml:space="preserve"> 
Prerequisite: FIN 331; Junior standing (60+ cr)</t>
        </r>
      </text>
    </comment>
    <comment ref="E78" authorId="0" shapeId="0" xr:uid="{0B8FA6D2-7612-4B42-9635-BD36CE44E4AB}">
      <text>
        <r>
          <rPr>
            <b/>
            <sz val="9"/>
            <color indexed="81"/>
            <rFont val="Tahoma"/>
            <family val="2"/>
          </rPr>
          <t>Prerequisite: Junior standing (60+ cr); Conditional admission</t>
        </r>
      </text>
    </comment>
    <comment ref="A79" authorId="0" shapeId="0" xr:uid="{1046DD37-AF0C-4581-973D-859BB7E4A492}">
      <text>
        <r>
          <rPr>
            <b/>
            <sz val="9"/>
            <color indexed="81"/>
            <rFont val="Tahoma"/>
            <family val="2"/>
          </rPr>
          <t xml:space="preserve"> 
Prerequisite: FIN 331; Junior standing (60+ cr)</t>
        </r>
      </text>
    </comment>
    <comment ref="E79" authorId="0" shapeId="0" xr:uid="{CA03646C-C94F-4AA2-8489-20D8771F8CA0}">
      <text>
        <r>
          <rPr>
            <b/>
            <sz val="9"/>
            <color indexed="81"/>
            <rFont val="Tahoma"/>
            <family val="2"/>
          </rPr>
          <t xml:space="preserve"> 
Prerequisite: Junior standing (60+ cr); Open before admission</t>
        </r>
      </text>
    </comment>
    <comment ref="A80" authorId="0" shapeId="0" xr:uid="{413D1E50-4BD2-4884-8D91-D92D5FE61A44}">
      <text>
        <r>
          <rPr>
            <b/>
            <sz val="9"/>
            <color indexed="81"/>
            <rFont val="Tahoma"/>
            <family val="2"/>
          </rPr>
          <t xml:space="preserve"> 
Prerequisite: FIN 350; Junior standing (60+ cr)</t>
        </r>
      </text>
    </comment>
    <comment ref="E80" authorId="0" shapeId="0" xr:uid="{9BD56D3D-1DDA-4BDC-9F5D-C3F59DD854D7}">
      <text>
        <r>
          <rPr>
            <b/>
            <sz val="9"/>
            <color indexed="81"/>
            <rFont val="Tahoma"/>
            <family val="2"/>
          </rPr>
          <t xml:space="preserve"> 
Prerequisite: ENTR 355; Fall only</t>
        </r>
      </text>
    </comment>
    <comment ref="A81" authorId="0" shapeId="0" xr:uid="{9820231E-A165-4BBE-B1FA-5F228BC0620B}">
      <text>
        <r>
          <rPr>
            <b/>
            <sz val="9"/>
            <color indexed="81"/>
            <rFont val="Tahoma"/>
            <family val="2"/>
          </rPr>
          <t xml:space="preserve"> 
Prerequisite: FIN 333; Senior standing (90+ cr)</t>
        </r>
      </text>
    </comment>
    <comment ref="E81" authorId="0" shapeId="0" xr:uid="{7E8213EF-F8EF-436F-B9A7-76B33E3B3B73}">
      <text>
        <r>
          <rPr>
            <b/>
            <sz val="9"/>
            <color indexed="81"/>
            <rFont val="Tahoma"/>
            <family val="2"/>
          </rPr>
          <t xml:space="preserve"> 
Prerequisite: ENTR 355; Spring only</t>
        </r>
      </text>
    </comment>
    <comment ref="E82" authorId="0" shapeId="0" xr:uid="{4859409A-8339-4EB1-AD78-C64C765284A3}">
      <text>
        <r>
          <rPr>
            <b/>
            <sz val="9"/>
            <color indexed="81"/>
            <rFont val="Tahoma"/>
            <family val="2"/>
          </rPr>
          <t xml:space="preserve"> 
Prerequisite: ENTR 355; Senior Standing (90+ cr); Spring only</t>
        </r>
      </text>
    </comment>
    <comment ref="E83" authorId="0" shapeId="0" xr:uid="{AB32B97A-169E-41DA-8603-ECE1F4D76671}">
      <text>
        <r>
          <rPr>
            <b/>
            <sz val="9"/>
            <color indexed="81"/>
            <rFont val="Tahoma"/>
            <family val="2"/>
          </rPr>
          <t>Prerequisite: Sophomore Standing (31+ cr); Available before admission</t>
        </r>
      </text>
    </comment>
    <comment ref="E84" authorId="0" shapeId="0" xr:uid="{055A4167-E6B4-4FFA-8C6B-A753D0A92DC1}">
      <text>
        <r>
          <rPr>
            <b/>
            <sz val="9"/>
            <color indexed="81"/>
            <rFont val="Tahoma"/>
            <family val="2"/>
          </rPr>
          <t xml:space="preserve"> 
Prerequisite: MKTG 341; Junior standing (60+ cr); Conditional Admission</t>
        </r>
      </text>
    </comment>
    <comment ref="E85" authorId="0" shapeId="0" xr:uid="{31E06FEE-C9EA-421D-ACBB-ED30B6C52A12}">
      <text>
        <r>
          <rPr>
            <b/>
            <sz val="9"/>
            <color indexed="81"/>
            <rFont val="Tahoma"/>
            <family val="2"/>
          </rPr>
          <t xml:space="preserve"> 
Prerequisite: Junior standing (60+ cr)</t>
        </r>
      </text>
    </comment>
    <comment ref="A88" authorId="0" shapeId="0" xr:uid="{FEC97DAA-9A7E-4A99-9FA2-24A180E32479}">
      <text>
        <r>
          <rPr>
            <b/>
            <sz val="9"/>
            <color indexed="81"/>
            <rFont val="Tahoma"/>
            <family val="2"/>
          </rPr>
          <t xml:space="preserve"> 
Prerequisite: ACCT 201</t>
        </r>
      </text>
    </comment>
    <comment ref="E88" authorId="0" shapeId="0" xr:uid="{E3EA860E-E993-439D-91C1-1DE1E4DED471}">
      <text>
        <r>
          <rPr>
            <b/>
            <sz val="9"/>
            <color indexed="81"/>
            <rFont val="Tahoma"/>
            <family val="2"/>
          </rPr>
          <t xml:space="preserve"> 
Prerequisite: FIN 331; Junior standing (60+ cr); Conditional admission</t>
        </r>
      </text>
    </comment>
    <comment ref="A89" authorId="0" shapeId="0" xr:uid="{148B1AB7-25CC-4E7A-A4B2-9B68DAF8124F}">
      <text>
        <r>
          <rPr>
            <b/>
            <sz val="9"/>
            <color indexed="81"/>
            <rFont val="Tahoma"/>
            <family val="2"/>
          </rPr>
          <t xml:space="preserve"> 
Prerequisite: ACCT 202</t>
        </r>
      </text>
    </comment>
    <comment ref="E89" authorId="0" shapeId="0" xr:uid="{F7FA3468-E1FD-441B-90F0-44F99D0E763D}">
      <text>
        <r>
          <rPr>
            <b/>
            <sz val="9"/>
            <color indexed="81"/>
            <rFont val="Tahoma"/>
            <family val="2"/>
          </rPr>
          <t xml:space="preserve"> 
Prerequisite: FIN 331; Junior standing (60+ cr); Conditional admission</t>
        </r>
      </text>
    </comment>
    <comment ref="A90" authorId="0" shapeId="0" xr:uid="{B751F371-9ED4-42C4-84BA-53759C16ED2C}">
      <text>
        <r>
          <rPr>
            <b/>
            <sz val="9"/>
            <color indexed="81"/>
            <rFont val="Tahoma"/>
            <family val="2"/>
          </rPr>
          <t xml:space="preserve"> 
Prerequisite: ACCT 202</t>
        </r>
      </text>
    </comment>
    <comment ref="E90" authorId="0" shapeId="0" xr:uid="{D3E5B931-86DD-4889-92BF-EE11C3A1EA90}">
      <text>
        <r>
          <rPr>
            <b/>
            <sz val="9"/>
            <color indexed="81"/>
            <rFont val="Tahoma"/>
            <family val="2"/>
          </rPr>
          <t xml:space="preserve"> 
Prerequisite: FIN 350; Junior standing (60+ cr)</t>
        </r>
      </text>
    </comment>
    <comment ref="A91" authorId="0" shapeId="0" xr:uid="{C6C60F35-E953-4773-9865-8D1FD1CDF744}">
      <text>
        <r>
          <rPr>
            <b/>
            <sz val="9"/>
            <color indexed="81"/>
            <rFont val="Tahoma"/>
            <family val="2"/>
          </rPr>
          <t xml:space="preserve"> 
Prerequisite: ACCT 301</t>
        </r>
      </text>
    </comment>
    <comment ref="E91" authorId="0" shapeId="0" xr:uid="{3ECC2984-34AB-4FAA-9F8E-667397C6E2FC}">
      <text>
        <r>
          <rPr>
            <b/>
            <sz val="9"/>
            <color indexed="81"/>
            <rFont val="Tahoma"/>
            <family val="2"/>
          </rPr>
          <t xml:space="preserve"> 
Prerequisite: FIN 333; Senior standing (90+ cr)</t>
        </r>
      </text>
    </comment>
    <comment ref="A92" authorId="0" shapeId="0" xr:uid="{CCF27ED1-836E-4899-8087-A18C0EAD5CAC}">
      <text>
        <r>
          <rPr>
            <b/>
            <sz val="9"/>
            <color indexed="81"/>
            <rFont val="Tahoma"/>
            <family val="2"/>
          </rPr>
          <t xml:space="preserve"> 
Prerequisite: ACCT 202</t>
        </r>
      </text>
    </comment>
    <comment ref="E92" authorId="0" shapeId="0" xr:uid="{69DD0213-56FE-44DD-A5A3-421F3F989AF9}">
      <text>
        <r>
          <rPr>
            <b/>
            <sz val="9"/>
            <color indexed="81"/>
            <rFont val="Tahoma"/>
            <family val="2"/>
          </rPr>
          <t xml:space="preserve"> 
Prerequisite: FIN 333 &amp; FIN 350; Senior standing (90+ cr)</t>
        </r>
      </text>
    </comment>
    <comment ref="A93" authorId="0" shapeId="0" xr:uid="{DFE8988D-2168-48E4-8D8B-1618C250B4B9}">
      <text>
        <r>
          <rPr>
            <b/>
            <sz val="9"/>
            <color indexed="81"/>
            <rFont val="Tahoma"/>
            <family val="2"/>
          </rPr>
          <t xml:space="preserve"> 
Prerequisite: ACCT 202</t>
        </r>
      </text>
    </comment>
    <comment ref="E93" authorId="0" shapeId="0" xr:uid="{50E7FCB0-5BDE-40B1-82E6-7A540830B068}">
      <text>
        <r>
          <rPr>
            <b/>
            <sz val="9"/>
            <color indexed="81"/>
            <rFont val="Tahoma"/>
            <family val="2"/>
          </rPr>
          <t xml:space="preserve"> 
Prerequisite: FIN 423; Senior standing (90+ cr)</t>
        </r>
      </text>
    </comment>
    <comment ref="E94" authorId="0" shapeId="0" xr:uid="{22430E96-296A-4312-9EEC-DC23A1FCB716}">
      <text>
        <r>
          <rPr>
            <b/>
            <sz val="9"/>
            <color indexed="81"/>
            <rFont val="Tahoma"/>
            <family val="2"/>
          </rPr>
          <t xml:space="preserve"> 
Prerequisite: FIN 333; Junior standing (60+ cr)</t>
        </r>
      </text>
    </comment>
    <comment ref="E95" authorId="0" shapeId="0" xr:uid="{E90A081A-3000-40F4-BFF5-BA32A8992FAE}">
      <text>
        <r>
          <rPr>
            <b/>
            <sz val="9"/>
            <color indexed="81"/>
            <rFont val="Tahoma"/>
            <family val="2"/>
          </rPr>
          <t xml:space="preserve"> 
Prerequisite: FIN 351; Senior standing (90+ cr)</t>
        </r>
      </text>
    </comment>
    <comment ref="A98" authorId="0" shapeId="0" xr:uid="{15FE3914-4211-418B-A5D2-4C9630851334}">
      <text>
        <r>
          <rPr>
            <b/>
            <sz val="9"/>
            <color indexed="81"/>
            <rFont val="Tahoma"/>
            <family val="2"/>
          </rPr>
          <t xml:space="preserve"> 
Prerequisite: ACCT 201</t>
        </r>
      </text>
    </comment>
    <comment ref="E98" authorId="0" shapeId="0" xr:uid="{22F4FF95-7461-4E2F-BB16-5870611DB8E5}">
      <text>
        <r>
          <rPr>
            <b/>
            <sz val="9"/>
            <color indexed="81"/>
            <rFont val="Tahoma"/>
            <family val="2"/>
          </rPr>
          <t xml:space="preserve"> 
Prerequisite: MNGT 361; Junior standing (60+ cr); Conditional admission</t>
        </r>
      </text>
    </comment>
    <comment ref="A99" authorId="0" shapeId="0" xr:uid="{9A15CCA9-5278-44C4-94A1-125E65FD3C01}">
      <text>
        <r>
          <rPr>
            <b/>
            <sz val="9"/>
            <color indexed="81"/>
            <rFont val="Tahoma"/>
            <family val="2"/>
          </rPr>
          <t xml:space="preserve"> 
Core 6</t>
        </r>
      </text>
    </comment>
    <comment ref="E99" authorId="0" shapeId="0" xr:uid="{19E7161F-DD99-46F5-A20C-22A9A5399EA0}">
      <text>
        <r>
          <rPr>
            <b/>
            <sz val="9"/>
            <color indexed="81"/>
            <rFont val="Tahoma"/>
            <family val="2"/>
          </rPr>
          <t xml:space="preserve"> 
Prerequisite: MNGT 381; Senior standing (90+ cr); Fall only</t>
        </r>
      </text>
    </comment>
    <comment ref="A100" authorId="0" shapeId="0" xr:uid="{B4B28E16-3A02-41BE-BE63-94CF81F9F27E}">
      <text>
        <r>
          <rPr>
            <b/>
            <sz val="9"/>
            <color indexed="81"/>
            <rFont val="Tahoma"/>
            <family val="2"/>
          </rPr>
          <t xml:space="preserve"> 
Core 6</t>
        </r>
      </text>
    </comment>
    <comment ref="E100" authorId="0" shapeId="0" xr:uid="{996C2C52-0803-43D8-B503-F665608E5C15}">
      <text>
        <r>
          <rPr>
            <b/>
            <sz val="9"/>
            <color indexed="81"/>
            <rFont val="Tahoma"/>
            <family val="2"/>
          </rPr>
          <t xml:space="preserve"> 
Prerequisite: MNGT 361 &amp; MNGT 381; Senior standing (90+ cr); Fall only</t>
        </r>
      </text>
    </comment>
    <comment ref="A101" authorId="0" shapeId="0" xr:uid="{4D16B985-A4F6-4DFA-A16C-28D59892557C}">
      <text>
        <r>
          <rPr>
            <b/>
            <sz val="9"/>
            <color indexed="81"/>
            <rFont val="Tahoma"/>
            <family val="2"/>
          </rPr>
          <t xml:space="preserve"> 
ALEKS = 37+ or MATH 102 or MATH 100; Core 3 
other Stats options: MATH 237, PSYC 212, SOCI 212 or others with approval of BUAD minor</t>
        </r>
      </text>
    </comment>
    <comment ref="E101" authorId="0" shapeId="0" xr:uid="{4FE22ECC-F562-4037-99B2-A8DDB1193ED9}">
      <text>
        <r>
          <rPr>
            <b/>
            <sz val="9"/>
            <color indexed="81"/>
            <rFont val="Tahoma"/>
            <family val="2"/>
          </rPr>
          <t xml:space="preserve"> 
Prerequisite: MNGT 381; Senior standing (90+ cr); Spring only</t>
        </r>
      </text>
    </comment>
    <comment ref="A102" authorId="0" shapeId="0" xr:uid="{D60ED6B3-C3CF-4B92-9214-523CAD4FEEF7}">
      <text>
        <r>
          <rPr>
            <b/>
            <sz val="9"/>
            <color indexed="81"/>
            <rFont val="Tahoma"/>
            <family val="2"/>
          </rPr>
          <t xml:space="preserve"> 
Prerequisite: Sophomore Standing (30+ cr)</t>
        </r>
      </text>
    </comment>
    <comment ref="A103" authorId="0" shapeId="0" xr:uid="{04CAB2C5-C75A-4A91-90B1-E6AF3602502C}">
      <text>
        <r>
          <rPr>
            <b/>
            <sz val="9"/>
            <color indexed="81"/>
            <rFont val="Tahoma"/>
            <family val="2"/>
          </rPr>
          <t xml:space="preserve"> 
Prerequisite: Sophomore Standing (30+ cr)</t>
        </r>
      </text>
    </comment>
    <comment ref="A104" authorId="0" shapeId="0" xr:uid="{40FA469A-C8E0-4A76-8212-B4E9831A5E19}">
      <text>
        <r>
          <rPr>
            <b/>
            <sz val="9"/>
            <color indexed="81"/>
            <rFont val="Tahoma"/>
            <family val="2"/>
          </rPr>
          <t>Prerequisite: ACCT 201, ACCT 202, ECON 201, ECON 202 &amp; ECON 205/MATH 231; Junior Standing (60+ cr)
 or FIN 331 (with FIN dept approval @ finbusxenroll@towson.edu)</t>
        </r>
      </text>
    </comment>
    <comment ref="E108" authorId="0" shapeId="0" xr:uid="{2E0E810A-72FE-45B6-BCEA-DD753E637B36}">
      <text>
        <r>
          <rPr>
            <b/>
            <sz val="9"/>
            <color indexed="81"/>
            <rFont val="Tahoma"/>
            <family val="2"/>
          </rPr>
          <t xml:space="preserve"> 
Prerequisite: Junior standing (60+ cr)</t>
        </r>
      </text>
    </comment>
    <comment ref="A109" authorId="0" shapeId="0" xr:uid="{01D403A3-D983-439A-951F-60AD5B63A589}">
      <text>
        <r>
          <rPr>
            <b/>
            <sz val="9"/>
            <color indexed="81"/>
            <rFont val="Tahoma"/>
            <family val="2"/>
          </rPr>
          <t xml:space="preserve"> 
Prerequisite: EBTM 250</t>
        </r>
      </text>
    </comment>
    <comment ref="E109" authorId="0" shapeId="0" xr:uid="{2BDBF0A2-BAF3-4253-9FE8-18EC35B8B3E0}">
      <text>
        <r>
          <rPr>
            <b/>
            <sz val="9"/>
            <color indexed="81"/>
            <rFont val="Tahoma"/>
            <family val="2"/>
          </rPr>
          <t xml:space="preserve"> 
Prerequisite: MNGT 361 &amp; MNGT 375; Senior standing (90+ cr); Spring only</t>
        </r>
      </text>
    </comment>
    <comment ref="A110" authorId="0" shapeId="0" xr:uid="{BD3DF796-A85D-40EE-9139-483ADE0B6B50}">
      <text>
        <r>
          <rPr>
            <b/>
            <sz val="9"/>
            <color indexed="81"/>
            <rFont val="Tahoma"/>
            <family val="2"/>
          </rPr>
          <t xml:space="preserve"> 
ALEKS = 37+ or MATH 102 or MATH 100; Core 3</t>
        </r>
      </text>
    </comment>
    <comment ref="E110" authorId="0" shapeId="0" xr:uid="{858B9CBD-F917-4F53-9D59-6F9E1A7E170F}">
      <text>
        <r>
          <rPr>
            <b/>
            <sz val="9"/>
            <color indexed="81"/>
            <rFont val="Tahoma"/>
            <family val="2"/>
          </rPr>
          <t xml:space="preserve"> 
Prerequisite: FIN 331; Junior standing (60+ cr)</t>
        </r>
      </text>
    </comment>
    <comment ref="A111" authorId="0" shapeId="0" xr:uid="{399387AA-86CD-46AF-B848-BA8400787548}">
      <text>
        <r>
          <rPr>
            <b/>
            <sz val="9"/>
            <color indexed="81"/>
            <rFont val="Tahoma"/>
            <family val="2"/>
          </rPr>
          <t xml:space="preserve"> 
Prerequisite: ECON 205, MATH 231, MATH 237, PSYC 212 or SOCI 212; Fall only</t>
        </r>
      </text>
    </comment>
    <comment ref="E111" authorId="0" shapeId="0" xr:uid="{D4CC53B8-639A-43D6-9CF8-240A6661B079}">
      <text>
        <r>
          <rPr>
            <b/>
            <sz val="9"/>
            <color indexed="81"/>
            <rFont val="Tahoma"/>
            <family val="2"/>
          </rPr>
          <t xml:space="preserve"> 
Prerequisite: MKTG 425 (which can be waived by contacting the MKTG department for INBU students); Junior standing (60+ cr)</t>
        </r>
      </text>
    </comment>
    <comment ref="A112" authorId="0" shapeId="0" xr:uid="{5C2BDDDE-CDCD-4918-9F2E-03122C5B11F3}">
      <text>
        <r>
          <rPr>
            <b/>
            <sz val="9"/>
            <color indexed="81"/>
            <rFont val="Tahoma"/>
            <family val="2"/>
          </rPr>
          <t xml:space="preserve"> 
Prerequisite: EBTM 251, Statistics; Junior standing (60+ cr)</t>
        </r>
      </text>
    </comment>
    <comment ref="A113" authorId="0" shapeId="0" xr:uid="{D7377DE5-D806-495B-86EC-E8678DC61F07}">
      <text>
        <r>
          <rPr>
            <b/>
            <sz val="9"/>
            <color indexed="81"/>
            <rFont val="Tahoma"/>
            <family val="2"/>
          </rPr>
          <t xml:space="preserve"> 
Prerequisite: EBTM 350; Junior standing (60+ cr)</t>
        </r>
      </text>
    </comment>
    <comment ref="A114" authorId="0" shapeId="0" xr:uid="{67F1296D-1E11-42EC-8BAF-2E735436F3E5}">
      <text>
        <r>
          <rPr>
            <b/>
            <sz val="9"/>
            <color indexed="81"/>
            <rFont val="Tahoma"/>
            <family val="2"/>
          </rPr>
          <t xml:space="preserve"> 
Prerequisite: EBTM 337 or EBTM 320; Junior standing (60+ cr)</t>
        </r>
      </text>
    </comment>
    <comment ref="E118" authorId="0" shapeId="0" xr:uid="{FEF7B09A-3B50-4B59-B0D8-9BFE7AF4656D}">
      <text>
        <r>
          <rPr>
            <b/>
            <sz val="9"/>
            <color indexed="81"/>
            <rFont val="Tahoma"/>
            <family val="2"/>
          </rPr>
          <t xml:space="preserve"> 
Prerequisite: LEGL 225</t>
        </r>
      </text>
    </comment>
    <comment ref="A119" authorId="0" shapeId="0" xr:uid="{4132BFB3-0EF6-45D3-A2CC-98BBBC1A95CB}">
      <text>
        <r>
          <rPr>
            <b/>
            <sz val="9"/>
            <color indexed="81"/>
            <rFont val="Tahoma"/>
            <family val="2"/>
          </rPr>
          <t xml:space="preserve"> 
Core 6</t>
        </r>
      </text>
    </comment>
    <comment ref="A120" authorId="0" shapeId="0" xr:uid="{9BC405B0-23F3-4893-A524-2039BABDB959}">
      <text>
        <r>
          <rPr>
            <b/>
            <sz val="9"/>
            <color indexed="81"/>
            <rFont val="Tahoma"/>
            <family val="2"/>
          </rPr>
          <t xml:space="preserve"> 
Core 6</t>
        </r>
      </text>
    </comment>
    <comment ref="A121" authorId="0" shapeId="0" xr:uid="{90B68C8F-906A-426E-88C7-48F2C4A7FA5E}">
      <text>
        <r>
          <rPr>
            <b/>
            <sz val="9"/>
            <color indexed="81"/>
            <rFont val="Tahoma"/>
            <family val="2"/>
          </rPr>
          <t xml:space="preserve"> 
All 300 or 400 level courses can be used for the ECON minor. Some courses require additional prerequisites which need to be met, such as ECON 205 or MATH 211/273.</t>
        </r>
      </text>
    </comment>
    <comment ref="A122" authorId="0" shapeId="0" xr:uid="{AA99A68F-5F58-40EE-AE5E-D6D40C369624}">
      <text>
        <r>
          <rPr>
            <b/>
            <sz val="9"/>
            <color indexed="81"/>
            <rFont val="Tahoma"/>
            <family val="2"/>
          </rPr>
          <t xml:space="preserve"> 
All 300 or 400 level courses can be used for the ECON minor. Some courses require additional prerequisites which need to be met, such as ECON 205 or MATH 211/273.</t>
        </r>
      </text>
    </comment>
    <comment ref="A123" authorId="0" shapeId="0" xr:uid="{540F16E3-830E-412D-8214-95EBB844BAFC}">
      <text>
        <r>
          <rPr>
            <b/>
            <sz val="9"/>
            <color indexed="81"/>
            <rFont val="Tahoma"/>
            <family val="2"/>
          </rPr>
          <t xml:space="preserve"> 
All 300 or 400 level courses can be used for the ECON minor. Some courses require additional prerequisites which need to be met, such as ECON 205 or MATH 211/273.</t>
        </r>
      </text>
    </comment>
    <comment ref="A124" authorId="0" shapeId="0" xr:uid="{4E068358-B185-4F89-A629-079BA6FA9581}">
      <text>
        <r>
          <rPr>
            <b/>
            <sz val="9"/>
            <color indexed="81"/>
            <rFont val="Tahoma"/>
            <family val="2"/>
          </rPr>
          <t xml:space="preserve"> 
All 300 or 400 level courses can be used for the ECON minor. Some courses require additional prerequisites which need to be met, such as ECON 205 or MATH 211/273.</t>
        </r>
      </text>
    </comment>
    <comment ref="A128" authorId="0" shapeId="0" xr:uid="{A2C164FF-D44D-432E-93DA-3A0D9EB8DEA8}">
      <text>
        <r>
          <rPr>
            <b/>
            <sz val="9"/>
            <color indexed="81"/>
            <rFont val="Tahoma"/>
            <family val="2"/>
          </rPr>
          <t xml:space="preserve"> 
Fall only</t>
        </r>
      </text>
    </comment>
    <comment ref="E128" authorId="0" shapeId="0" xr:uid="{E7FDC076-45DD-4956-91B9-CA29128F632E}">
      <text>
        <r>
          <rPr>
            <b/>
            <sz val="9"/>
            <color indexed="81"/>
            <rFont val="Tahoma"/>
            <family val="2"/>
          </rPr>
          <t xml:space="preserve"> 
Prerequisite: MKTG 341; Junior standing (60+ cr); Conditional Admission</t>
        </r>
      </text>
    </comment>
    <comment ref="A129" authorId="0" shapeId="0" xr:uid="{920DB371-CC07-44A2-B5E5-B475A343C4BE}">
      <text>
        <r>
          <rPr>
            <b/>
            <sz val="9"/>
            <color indexed="81"/>
            <rFont val="Tahoma"/>
            <family val="2"/>
          </rPr>
          <t xml:space="preserve"> 
Spring only</t>
        </r>
      </text>
    </comment>
    <comment ref="E129" authorId="0" shapeId="0" xr:uid="{EC6D72E8-2025-47FA-958B-A10866F90D7B}">
      <text>
        <r>
          <rPr>
            <b/>
            <sz val="9"/>
            <color indexed="81"/>
            <rFont val="Tahoma"/>
            <family val="2"/>
          </rPr>
          <t xml:space="preserve"> 
Prerequisite: MKTG 341; Junior standing (60+ cr); Conditional Admission</t>
        </r>
      </text>
    </comment>
    <comment ref="A130" authorId="0" shapeId="0" xr:uid="{E2542AB8-0BBA-4116-925E-63D3A103B34A}">
      <text>
        <r>
          <rPr>
            <b/>
            <sz val="9"/>
            <color indexed="81"/>
            <rFont val="Tahoma"/>
            <family val="2"/>
          </rPr>
          <t xml:space="preserve"> 
Prerequisite: Junior standing (60+ cr)</t>
        </r>
      </text>
    </comment>
    <comment ref="E130" authorId="0" shapeId="0" xr:uid="{9DB7D32F-BEA3-447D-BC97-C5B9CEF4A891}">
      <text>
        <r>
          <rPr>
            <b/>
            <sz val="9"/>
            <color indexed="81"/>
            <rFont val="Tahoma"/>
            <family val="2"/>
          </rPr>
          <t xml:space="preserve"> 
Prerequisite: MKTG 341; Junior standing (60+ cr); Conditional Admission</t>
        </r>
      </text>
    </comment>
    <comment ref="A131" authorId="0" shapeId="0" xr:uid="{54A0711C-1BC9-4A6F-BA85-E2553282FAC8}">
      <text>
        <r>
          <rPr>
            <b/>
            <sz val="9"/>
            <color indexed="81"/>
            <rFont val="Tahoma"/>
            <family val="2"/>
          </rPr>
          <t xml:space="preserve"> 
Prerequisite: ENTR 355; Spring only</t>
        </r>
      </text>
    </comment>
    <comment ref="E131" authorId="0" shapeId="0" xr:uid="{3A4A8321-2F5F-43F9-BABA-A75D10E04DB0}">
      <text>
        <r>
          <rPr>
            <b/>
            <sz val="9"/>
            <color indexed="81"/>
            <rFont val="Tahoma"/>
            <family val="2"/>
          </rPr>
          <t xml:space="preserve"> 
Prerequisite: MKTG 341 &amp; Statistics; Junior standing (60+ cr)</t>
        </r>
      </text>
    </comment>
    <comment ref="E132" authorId="0" shapeId="0" xr:uid="{09201EEF-E505-4645-90C2-CFDA4163BA06}">
      <text>
        <r>
          <rPr>
            <b/>
            <sz val="9"/>
            <color indexed="81"/>
            <rFont val="Tahoma"/>
            <family val="2"/>
          </rPr>
          <t xml:space="preserve"> 
Prerequisite: MKTG 425; Junior standing (60+ cr)</t>
        </r>
      </text>
    </comment>
    <comment ref="E133" authorId="0" shapeId="0" xr:uid="{05589DAE-E675-440E-BCB5-6F4665B0496F}">
      <text>
        <r>
          <rPr>
            <b/>
            <sz val="9"/>
            <color indexed="81"/>
            <rFont val="Tahoma"/>
            <family val="2"/>
          </rPr>
          <t xml:space="preserve"> 
Prerequisite: MKTG 341 &amp; 6 credits in MKTG 411, 425, 431, 441, 445, 451; Senior standing (90+ cr)</t>
        </r>
      </text>
    </comment>
    <comment ref="A135" authorId="0" shapeId="0" xr:uid="{3E81A888-FB33-4893-BC5F-41F4A968CBFC}">
      <text>
        <r>
          <rPr>
            <b/>
            <sz val="9"/>
            <color indexed="81"/>
            <rFont val="Tahoma"/>
            <family val="2"/>
          </rPr>
          <t xml:space="preserve"> 
Fall only</t>
        </r>
      </text>
    </comment>
    <comment ref="A136" authorId="0" shapeId="0" xr:uid="{0BC8330B-B5DA-4FB8-9157-0C101EBA0448}">
      <text>
        <r>
          <rPr>
            <b/>
            <sz val="9"/>
            <color indexed="81"/>
            <rFont val="Tahoma"/>
            <family val="2"/>
          </rPr>
          <t xml:space="preserve"> 
Spring only</t>
        </r>
      </text>
    </comment>
    <comment ref="A137" authorId="0" shapeId="0" xr:uid="{AEEB583A-5580-4A3C-A3E3-7A643CDED3FC}">
      <text>
        <r>
          <rPr>
            <b/>
            <sz val="9"/>
            <color indexed="81"/>
            <rFont val="Tahoma"/>
            <family val="2"/>
          </rPr>
          <t xml:space="preserve"> 
Prerequisite: Junior standing (60+ cr)</t>
        </r>
      </text>
    </comment>
    <comment ref="A138" authorId="0" shapeId="0" xr:uid="{62475763-8A61-4F6D-B4BF-D30EF4B64C12}">
      <text>
        <r>
          <rPr>
            <b/>
            <sz val="9"/>
            <color indexed="81"/>
            <rFont val="Tahoma"/>
            <family val="2"/>
          </rPr>
          <t xml:space="preserve"> 
Prerequisite: ENTR 355; Spring only</t>
        </r>
      </text>
    </comment>
    <comment ref="E138" authorId="0" shapeId="0" xr:uid="{AD95BA90-6420-4822-82BA-2CD73A6D28B4}">
      <text>
        <r>
          <rPr>
            <b/>
            <sz val="9"/>
            <color indexed="81"/>
            <rFont val="Tahoma"/>
            <family val="2"/>
          </rPr>
          <t xml:space="preserve"> 
Prerequisite: Junior standing (60+ cr)</t>
        </r>
      </text>
    </comment>
    <comment ref="E139" authorId="0" shapeId="0" xr:uid="{10F99EB7-88E9-4F62-A94D-4B2B5814F3CA}">
      <text>
        <r>
          <rPr>
            <b/>
            <sz val="9"/>
            <color indexed="81"/>
            <rFont val="Tahoma"/>
            <family val="2"/>
          </rPr>
          <t xml:space="preserve"> 
Prerequisite: MNGT 361; Junior standing (60+ cr); Conditional admission</t>
        </r>
      </text>
    </comment>
    <comment ref="E140" authorId="0" shapeId="0" xr:uid="{40A2B6C6-E284-48AC-8081-645849E2F874}">
      <text>
        <r>
          <rPr>
            <b/>
            <sz val="9"/>
            <color indexed="81"/>
            <rFont val="Tahoma"/>
            <family val="2"/>
          </rPr>
          <t xml:space="preserve"> 
Prerequisite: MNGT 361; Junior standing (60+ cr)</t>
        </r>
      </text>
    </comment>
    <comment ref="E141" authorId="0" shapeId="0" xr:uid="{241B57AE-A0B9-4D2A-B833-20F9D2CC3581}">
      <text>
        <r>
          <rPr>
            <b/>
            <sz val="9"/>
            <color indexed="81"/>
            <rFont val="Tahoma"/>
            <family val="2"/>
          </rPr>
          <t>Prerequisite: Sophomore Standing (31+ cr); Available before admission</t>
        </r>
      </text>
    </comment>
    <comment ref="A144" authorId="0" shapeId="0" xr:uid="{469C8EA2-BB9A-47DF-9632-8BE402B90669}">
      <text>
        <r>
          <rPr>
            <b/>
            <sz val="9"/>
            <color indexed="81"/>
            <rFont val="Tahoma"/>
            <family val="2"/>
          </rPr>
          <t xml:space="preserve"> 
Prerequisite: ACCT 201, ACCT 202, ECON 201, ECON 202 &amp; ECON 205/MATH 231; Junior Standing (60+ cr)</t>
        </r>
      </text>
    </comment>
    <comment ref="A145" authorId="0" shapeId="0" xr:uid="{9CA5BB92-40A6-454E-81C9-F4B910512F5B}">
      <text>
        <r>
          <rPr>
            <b/>
            <sz val="9"/>
            <color indexed="81"/>
            <rFont val="Tahoma"/>
            <family val="2"/>
          </rPr>
          <t xml:space="preserve"> 
Prerequisite: FIN 331; Junior standing (60+ cr)</t>
        </r>
      </text>
    </comment>
    <comment ref="A146" authorId="0" shapeId="0" xr:uid="{17CC8603-0324-4F2B-AFE4-526FD70976E5}">
      <text>
        <r>
          <rPr>
            <b/>
            <sz val="9"/>
            <color indexed="81"/>
            <rFont val="Tahoma"/>
            <family val="2"/>
          </rPr>
          <t xml:space="preserve"> 
Prerequisite: FIN 331; Junior standing (60+ cr)</t>
        </r>
      </text>
    </comment>
    <comment ref="A147" authorId="0" shapeId="0" xr:uid="{781B60C6-3DEA-4FCC-9ADE-8AF58F11DC12}">
      <text>
        <r>
          <rPr>
            <b/>
            <sz val="9"/>
            <color indexed="81"/>
            <rFont val="Tahoma"/>
            <family val="2"/>
          </rPr>
          <t xml:space="preserve"> 
Prerequisite: FIN 350; Junior standing (60+ cr)</t>
        </r>
      </text>
    </comment>
    <comment ref="E148" authorId="0" shapeId="0" xr:uid="{2C08E0D6-EB91-4BEB-AAB0-70FDC07B317A}">
      <text>
        <r>
          <rPr>
            <b/>
            <sz val="9"/>
            <color indexed="81"/>
            <rFont val="Tahoma"/>
            <family val="2"/>
          </rPr>
          <t>Prerequisite: Sophomore Standing (31+ cr); Available before admission</t>
        </r>
      </text>
    </comment>
    <comment ref="E149" authorId="0" shapeId="0" xr:uid="{72C2DABC-B575-4EB5-BA58-CD344F3E533B}">
      <text>
        <r>
          <rPr>
            <b/>
            <sz val="9"/>
            <color indexed="81"/>
            <rFont val="Tahoma"/>
            <family val="2"/>
          </rPr>
          <t xml:space="preserve"> 
Prerequisite: EBTM 337 or EBTM 320; Junior standing (60+ cr); Conditional admission</t>
        </r>
      </text>
    </comment>
    <comment ref="E150" authorId="0" shapeId="0" xr:uid="{9640E505-A874-4154-94AE-0D8821316EBA}">
      <text>
        <r>
          <rPr>
            <b/>
            <sz val="9"/>
            <color indexed="81"/>
            <rFont val="Tahoma"/>
            <family val="2"/>
          </rPr>
          <t xml:space="preserve"> 
Prerequisite: EBTM 337; Junior standing (60+ cr); Conditional admission</t>
        </r>
      </text>
    </comment>
    <comment ref="E151" authorId="0" shapeId="0" xr:uid="{A88AA49A-6427-4D45-A4D5-093DA4C51375}">
      <text>
        <r>
          <rPr>
            <b/>
            <sz val="9"/>
            <color indexed="81"/>
            <rFont val="Tahoma"/>
            <family val="2"/>
          </rPr>
          <t xml:space="preserve"> 
Prerequisite: EBTM 343; Junior standing (60+ cr)</t>
        </r>
      </text>
    </comment>
    <comment ref="E152" authorId="0" shapeId="0" xr:uid="{56E691D8-BEFD-4CD0-81B1-C9D0F3F51E7D}">
      <text>
        <r>
          <rPr>
            <b/>
            <sz val="9"/>
            <color indexed="81"/>
            <rFont val="Tahoma"/>
            <family val="2"/>
          </rPr>
          <t xml:space="preserve"> 
Prerequisite: EBTM 350; Junior standing (60+ cr)</t>
        </r>
      </text>
    </comment>
    <comment ref="A153" authorId="0" shapeId="0" xr:uid="{02CCCF2C-AEE9-43DF-980D-77264F327CDB}">
      <text>
        <r>
          <rPr>
            <b/>
            <sz val="9"/>
            <color indexed="81"/>
            <rFont val="Tahoma"/>
            <family val="2"/>
          </rPr>
          <t xml:space="preserve"> 
CORE 11</t>
        </r>
      </text>
    </comment>
    <comment ref="E153" authorId="0" shapeId="0" xr:uid="{D17F356A-5A02-467B-8D09-59DD7023C32F}">
      <text>
        <r>
          <rPr>
            <b/>
            <sz val="9"/>
            <color indexed="81"/>
            <rFont val="Tahoma"/>
            <family val="2"/>
          </rPr>
          <t xml:space="preserve"> 
Prerequisite: EBTM 343; Junior standing (60+ cr)</t>
        </r>
      </text>
    </comment>
    <comment ref="A154" authorId="0" shapeId="0" xr:uid="{7F2A8670-3D1B-4AEE-B843-9A702F3B1AD4}">
      <text>
        <r>
          <rPr>
            <b/>
            <sz val="9"/>
            <color indexed="81"/>
            <rFont val="Tahoma"/>
            <family val="2"/>
          </rPr>
          <t xml:space="preserve"> 
Prerequisite: LEGL 225</t>
        </r>
      </text>
    </comment>
    <comment ref="A155" authorId="0" shapeId="0" xr:uid="{1AB95DE3-89C6-497D-B776-51057951CF37}">
      <text>
        <r>
          <rPr>
            <b/>
            <sz val="9"/>
            <color indexed="81"/>
            <rFont val="Tahoma"/>
            <family val="2"/>
          </rPr>
          <t xml:space="preserve"> 
Prerequisite: LEGL 225, LEGL 226 &amp; Core 9; Junior standing (60+ cr)</t>
        </r>
      </text>
    </comment>
    <comment ref="A162" authorId="0" shapeId="0" xr:uid="{DF39FEDE-AAFD-41C7-B443-11B21782C04C}">
      <text>
        <r>
          <rPr>
            <b/>
            <sz val="9"/>
            <color indexed="81"/>
            <rFont val="Tahoma"/>
            <family val="2"/>
          </rPr>
          <t xml:space="preserve"> 
Prerequisite: Sophomore Standing (30+ cr)</t>
        </r>
      </text>
    </comment>
    <comment ref="A163" authorId="0" shapeId="0" xr:uid="{DB636E76-1A04-4D34-82DE-0FDD752647F6}">
      <text>
        <r>
          <rPr>
            <b/>
            <sz val="9"/>
            <color indexed="81"/>
            <rFont val="Tahoma"/>
            <family val="2"/>
          </rPr>
          <t xml:space="preserve"> 
Prerequisite: MKTG 341; Junior standing (60+ cr)</t>
        </r>
      </text>
    </comment>
    <comment ref="A164" authorId="0" shapeId="0" xr:uid="{24C13957-8BEF-4E59-BE9E-06DD732F1025}">
      <text>
        <r>
          <rPr>
            <b/>
            <sz val="9"/>
            <color indexed="81"/>
            <rFont val="Tahoma"/>
            <family val="2"/>
          </rPr>
          <t xml:space="preserve"> 
Prerequisite: MKTG 341; Junior standing (60+ cr)</t>
        </r>
      </text>
    </comment>
    <comment ref="A165" authorId="0" shapeId="0" xr:uid="{30B54278-C5D1-41DA-AC3D-11E8AD72AFEB}">
      <text>
        <r>
          <rPr>
            <b/>
            <sz val="9"/>
            <color indexed="81"/>
            <rFont val="Tahoma"/>
            <family val="2"/>
          </rPr>
          <t xml:space="preserve"> 
Prerequisite: MKTG 425; Junior standing (60+ cr)</t>
        </r>
      </text>
    </comment>
  </commentList>
</comments>
</file>

<file path=xl/sharedStrings.xml><?xml version="1.0" encoding="utf-8"?>
<sst xmlns="http://schemas.openxmlformats.org/spreadsheetml/2006/main" count="2461" uniqueCount="1055">
  <si>
    <t>Course</t>
  </si>
  <si>
    <t xml:space="preserve"> </t>
  </si>
  <si>
    <t xml:space="preserve">   Advisor Notes:</t>
  </si>
  <si>
    <t>Admitted as Transfer:</t>
  </si>
  <si>
    <t>Yes</t>
  </si>
  <si>
    <t>No</t>
  </si>
  <si>
    <t>Date:</t>
  </si>
  <si>
    <t>Majors</t>
  </si>
  <si>
    <t>Concentrations</t>
  </si>
  <si>
    <t>Transfer</t>
  </si>
  <si>
    <t>Pre-Accounting (PACT)</t>
  </si>
  <si>
    <t>Pre-Business Adminstration (PBUA)</t>
  </si>
  <si>
    <t>Accounting (ACCT)</t>
  </si>
  <si>
    <t>Business Adminstration (BUAD)</t>
  </si>
  <si>
    <t>Economics (ECON)</t>
  </si>
  <si>
    <t>Finance (FIN)</t>
  </si>
  <si>
    <t>Marketing (MKTG)</t>
  </si>
  <si>
    <t>Business Administration (BUAD)</t>
  </si>
  <si>
    <t>Entrepreneuship (ENTR)</t>
  </si>
  <si>
    <t>Human Resource Management (HRM)</t>
  </si>
  <si>
    <t>International Business (INBU)</t>
  </si>
  <si>
    <t>Legal Studies (CBEI)</t>
  </si>
  <si>
    <t>Catalog</t>
  </si>
  <si>
    <t>2013/14</t>
  </si>
  <si>
    <t>2014/15</t>
  </si>
  <si>
    <t>2015/16</t>
  </si>
  <si>
    <t>2016/17</t>
  </si>
  <si>
    <t>2017/18</t>
  </si>
  <si>
    <t>2018/19</t>
  </si>
  <si>
    <t>2019/20</t>
  </si>
  <si>
    <r>
      <t xml:space="preserve">              </t>
    </r>
    <r>
      <rPr>
        <b/>
        <sz val="11"/>
        <color theme="1"/>
        <rFont val="Arial"/>
        <family val="2"/>
      </rPr>
      <t xml:space="preserve"> Total</t>
    </r>
  </si>
  <si>
    <t>Other</t>
  </si>
  <si>
    <t>Term</t>
  </si>
  <si>
    <t>Student Notes:</t>
  </si>
  <si>
    <t>Other, please specify:</t>
  </si>
  <si>
    <t>Buchoff, Barry</t>
  </si>
  <si>
    <t>Elshahat, Islam</t>
  </si>
  <si>
    <t>Hammer, Seth</t>
  </si>
  <si>
    <t>Rao, Arundhati</t>
  </si>
  <si>
    <t>Romero, Jorge</t>
  </si>
  <si>
    <t>Russo, Charles</t>
  </si>
  <si>
    <t>Schiff, Andrew</t>
  </si>
  <si>
    <t>Han, Chaodong</t>
  </si>
  <si>
    <t>Mohamed, Mona</t>
  </si>
  <si>
    <t>Otto, James</t>
  </si>
  <si>
    <t>Pillutla, Sharma</t>
  </si>
  <si>
    <t>Scala, Natalie</t>
  </si>
  <si>
    <t>Tomasi, Stella</t>
  </si>
  <si>
    <t>Baetjer, Howard</t>
  </si>
  <si>
    <t>Christensen, Finn</t>
  </si>
  <si>
    <t>Fardanesh, Soheila</t>
  </si>
  <si>
    <t>Gitter, Seth</t>
  </si>
  <si>
    <t>Groves, Melissa</t>
  </si>
  <si>
    <t>Jung, Juergen</t>
  </si>
  <si>
    <t>Leppo, Sam</t>
  </si>
  <si>
    <t>Manley, James</t>
  </si>
  <si>
    <t>Palmateer, Jason</t>
  </si>
  <si>
    <t>Rhoads, Thomas</t>
  </si>
  <si>
    <t>Woroby, Tamara</t>
  </si>
  <si>
    <t>Baradwaj, Babu</t>
  </si>
  <si>
    <t>Du, Lijing</t>
  </si>
  <si>
    <t>Flaherty, Susan</t>
  </si>
  <si>
    <t>Huang, Jian</t>
  </si>
  <si>
    <t>Jain, Bharat</t>
  </si>
  <si>
    <t>Duverger, Philippe</t>
  </si>
  <si>
    <t>Harris, Judy</t>
  </si>
  <si>
    <t>Peev, Plamen</t>
  </si>
  <si>
    <t>Steffes, Erin</t>
  </si>
  <si>
    <t>Brannon, David</t>
  </si>
  <si>
    <t>Ji, Yong-Yeon</t>
  </si>
  <si>
    <t>Lebron, Mariana</t>
  </si>
  <si>
    <t>Sanford, Douglas</t>
  </si>
  <si>
    <t>Tabak, Filiz</t>
  </si>
  <si>
    <t>Atkinson, Summer</t>
  </si>
  <si>
    <t>Behm, Meghan</t>
  </si>
  <si>
    <t>Michocki, Lisa</t>
  </si>
  <si>
    <r>
      <rPr>
        <b/>
        <sz val="20"/>
        <color theme="1"/>
        <rFont val="Arial"/>
        <family val="2"/>
      </rPr>
      <t xml:space="preserve">Degree Completion Plan (DCP)   </t>
    </r>
    <r>
      <rPr>
        <b/>
        <sz val="14"/>
        <color theme="1"/>
        <rFont val="Arial"/>
        <family val="2"/>
      </rPr>
      <t xml:space="preserve">                                </t>
    </r>
  </si>
  <si>
    <t>ACCT 201</t>
  </si>
  <si>
    <t>ACCT 202</t>
  </si>
  <si>
    <t>BUSX 301</t>
  </si>
  <si>
    <t>BUSX 460</t>
  </si>
  <si>
    <t>FIN 331</t>
  </si>
  <si>
    <t>MNGT 481</t>
  </si>
  <si>
    <t>Notes</t>
  </si>
  <si>
    <t>EBTM 250</t>
  </si>
  <si>
    <t>EBTM 251</t>
  </si>
  <si>
    <t>EBTM 337</t>
  </si>
  <si>
    <t>Credits</t>
  </si>
  <si>
    <t>ECON 201</t>
  </si>
  <si>
    <t>ECON 202</t>
  </si>
  <si>
    <t>LEGL 225</t>
  </si>
  <si>
    <t>MNGT 361</t>
  </si>
  <si>
    <t>MKTG 341</t>
  </si>
  <si>
    <t>MATH 211</t>
  </si>
  <si>
    <t>When adjusting your degree completion plan (DCP) use the following references:</t>
  </si>
  <si>
    <t>ECON</t>
  </si>
  <si>
    <t>ENTR</t>
  </si>
  <si>
    <t>ENTR 410</t>
  </si>
  <si>
    <t>FIN</t>
  </si>
  <si>
    <t>FIN 351</t>
  </si>
  <si>
    <t>FIN 430</t>
  </si>
  <si>
    <t>FIN 436</t>
  </si>
  <si>
    <t>FIN 439</t>
  </si>
  <si>
    <t>FIN 423</t>
  </si>
  <si>
    <t>FIN 433</t>
  </si>
  <si>
    <t>FPLN</t>
  </si>
  <si>
    <t>ACCT 361</t>
  </si>
  <si>
    <t>FPLN 441</t>
  </si>
  <si>
    <t>FPLN 443</t>
  </si>
  <si>
    <t>FPLN 450</t>
  </si>
  <si>
    <t>HRM</t>
  </si>
  <si>
    <t>MNGT 433</t>
  </si>
  <si>
    <t>MNGT 452</t>
  </si>
  <si>
    <t>MNGT 483</t>
  </si>
  <si>
    <t>INBU</t>
  </si>
  <si>
    <t>INVS</t>
  </si>
  <si>
    <t>LEGL 226</t>
  </si>
  <si>
    <t>MNGT</t>
  </si>
  <si>
    <t>MNGT 425</t>
  </si>
  <si>
    <t>MNGT 463</t>
  </si>
  <si>
    <t>MKTG</t>
  </si>
  <si>
    <t>MKTG 441</t>
  </si>
  <si>
    <t>MKTG 485</t>
  </si>
  <si>
    <t>PMBA</t>
  </si>
  <si>
    <t>EBTM 450</t>
  </si>
  <si>
    <t>EBTM 454</t>
  </si>
  <si>
    <t>EBTM 462</t>
  </si>
  <si>
    <t>CORE 1</t>
  </si>
  <si>
    <t>CORE 2</t>
  </si>
  <si>
    <t>CORE 3</t>
  </si>
  <si>
    <t>CORE 4</t>
  </si>
  <si>
    <t>CORE 5</t>
  </si>
  <si>
    <t>CORE 7</t>
  </si>
  <si>
    <t>CORE 8</t>
  </si>
  <si>
    <t>CORE 10</t>
  </si>
  <si>
    <t>CORE 11</t>
  </si>
  <si>
    <t>CORE 12</t>
  </si>
  <si>
    <t>CORE 13</t>
  </si>
  <si>
    <t>Finanical Planning (FPLN)</t>
  </si>
  <si>
    <t>Investments (INVS)</t>
  </si>
  <si>
    <t>Leadership &amp; Management (MNGT)</t>
  </si>
  <si>
    <t>MNGT 435</t>
  </si>
  <si>
    <t>Bonaparte, Isaac</t>
  </si>
  <si>
    <t>ACCT</t>
  </si>
  <si>
    <t>Lemma, Tesfaye</t>
  </si>
  <si>
    <t>Zhang, Zhen (Jen)</t>
  </si>
  <si>
    <t>SACS</t>
  </si>
  <si>
    <t>Johnson, Quincey</t>
  </si>
  <si>
    <t>Iotina, Gergana</t>
  </si>
  <si>
    <t>Seeberger, John</t>
  </si>
  <si>
    <t>Chang, Hua</t>
  </si>
  <si>
    <t>Kulkarni, Gauri</t>
  </si>
  <si>
    <t>Magnotta, Sarah</t>
  </si>
  <si>
    <t>Rassipour, Rana</t>
  </si>
  <si>
    <t>Zhang, Alice</t>
  </si>
  <si>
    <t>Bagchi, Shantanu</t>
  </si>
  <si>
    <t>Shrestha, Vinish</t>
  </si>
  <si>
    <t>Zhao, Yongchen</t>
  </si>
  <si>
    <t>Baum, Jan</t>
  </si>
  <si>
    <t>Qian, Shanshan</t>
  </si>
  <si>
    <t>Name</t>
  </si>
  <si>
    <t>Other listed below</t>
  </si>
  <si>
    <t>Minor(s):</t>
  </si>
  <si>
    <t>2nd Concentration</t>
  </si>
  <si>
    <t xml:space="preserve">Grade </t>
  </si>
  <si>
    <t xml:space="preserve">Points </t>
  </si>
  <si>
    <t>EBTM Credits</t>
  </si>
  <si>
    <t>A</t>
  </si>
  <si>
    <t>A-</t>
  </si>
  <si>
    <t>B+</t>
  </si>
  <si>
    <t>B</t>
  </si>
  <si>
    <t>B-</t>
  </si>
  <si>
    <t>C+</t>
  </si>
  <si>
    <t>C</t>
  </si>
  <si>
    <t>C-</t>
  </si>
  <si>
    <t>D+</t>
  </si>
  <si>
    <t>D</t>
  </si>
  <si>
    <t>F</t>
  </si>
  <si>
    <t>GPA formula: Quality Points ÷ Credit Hours = Grade Point Average (GPA)</t>
  </si>
  <si>
    <t>Current GPA</t>
  </si>
  <si>
    <t xml:space="preserve">Course </t>
  </si>
  <si>
    <t xml:space="preserve">Credit Hours </t>
  </si>
  <si>
    <t xml:space="preserve">Grade Points </t>
  </si>
  <si>
    <t>ACCT 201/211</t>
  </si>
  <si>
    <t>x</t>
  </si>
  <si>
    <t>=</t>
  </si>
  <si>
    <t>ECON 201/203</t>
  </si>
  <si>
    <t>ACCT 202/212</t>
  </si>
  <si>
    <t>ECON 202/204</t>
  </si>
  <si>
    <t>ECON 205 or MATH 231</t>
  </si>
  <si>
    <t>MATH 211 or MATH 273</t>
  </si>
  <si>
    <t>TOTALS</t>
  </si>
  <si>
    <t>GPA</t>
  </si>
  <si>
    <t>PBUA Catalogs 2011/12  - 2014/15</t>
  </si>
  <si>
    <t>PBUA Catalogs 2006/07 - 2007/08</t>
  </si>
  <si>
    <t>COSC 111</t>
  </si>
  <si>
    <t>Need/Enr</t>
  </si>
  <si>
    <t>Repeats</t>
  </si>
  <si>
    <t>Transfer Notes:</t>
  </si>
  <si>
    <t xml:space="preserve"> Quality Points</t>
  </si>
  <si>
    <t>PBUA/PEBU Catalogs 2015/16 +</t>
  </si>
  <si>
    <t>PBUA/PEBU Catalogs 2015/16  - With EBTM 251</t>
  </si>
  <si>
    <t xml:space="preserve">ACCT GPA (Upper-Level Courses) Catalogs 2016/17+ </t>
  </si>
  <si>
    <t>ACCT 301</t>
  </si>
  <si>
    <t>ACCT 302</t>
  </si>
  <si>
    <t>ACCT 341*</t>
  </si>
  <si>
    <t>ACCT 361*</t>
  </si>
  <si>
    <r>
      <t xml:space="preserve">BOLDED </t>
    </r>
    <r>
      <rPr>
        <sz val="11"/>
        <color theme="1"/>
        <rFont val="Arial"/>
        <family val="2"/>
      </rPr>
      <t>courses are required for admission.</t>
    </r>
  </si>
  <si>
    <t>*Note only ACCT 341 or ACCT 361 will be calculated for admission.</t>
  </si>
  <si>
    <t xml:space="preserve">ACCT GPA (Upper-Level Courses) Catalogs 2015/16 and Earlier </t>
  </si>
  <si>
    <t>ACCT 300</t>
  </si>
  <si>
    <t>ACCT 341</t>
  </si>
  <si>
    <t>ACCT 362</t>
  </si>
  <si>
    <t>ACCT 442</t>
  </si>
  <si>
    <t>Park, Jin</t>
  </si>
  <si>
    <t>Yao, Dong</t>
  </si>
  <si>
    <t>Frye, Raquel</t>
  </si>
  <si>
    <t>Gordon, Rachel</t>
  </si>
  <si>
    <t>Hendy, Nhung</t>
  </si>
  <si>
    <t>Fall 2029 (1294)</t>
  </si>
  <si>
    <t>Summer 2029 (1293)</t>
  </si>
  <si>
    <t>Spring 2029 (1292)</t>
  </si>
  <si>
    <t>Mini 2029 (1291)</t>
  </si>
  <si>
    <t>Fall 2028 (1284)</t>
  </si>
  <si>
    <t>Summer 2028 (1283)</t>
  </si>
  <si>
    <t>Spring 2028 (1282)</t>
  </si>
  <si>
    <t>Mini 2028 (1281)</t>
  </si>
  <si>
    <t>Fall 2027 (1274)</t>
  </si>
  <si>
    <t>Summer 2027 (1273)</t>
  </si>
  <si>
    <t>Spring 2027 (1272)</t>
  </si>
  <si>
    <t>Mini 2027 (1271)</t>
  </si>
  <si>
    <t>Fall 2026 (1264)</t>
  </si>
  <si>
    <t>Summer 2026 (1263)</t>
  </si>
  <si>
    <t>Spring 2026 (1262)</t>
  </si>
  <si>
    <t>Mini 2026 (1261)</t>
  </si>
  <si>
    <t>Summer 2025 (1253)</t>
  </si>
  <si>
    <t>Fall 2025 (1254)</t>
  </si>
  <si>
    <t>Spring 2025 (1252)</t>
  </si>
  <si>
    <t>Mini 2025 (1251)</t>
  </si>
  <si>
    <t>Fall 2024 (1244)</t>
  </si>
  <si>
    <t>Summer 2024 (1243)</t>
  </si>
  <si>
    <t>Spring 2024 (1242)</t>
  </si>
  <si>
    <t>Mini 2024 (1241)</t>
  </si>
  <si>
    <t>Fall 2023 (1234)</t>
  </si>
  <si>
    <t>Summer 2023 (1233)</t>
  </si>
  <si>
    <t>Spring 2023 (1232)</t>
  </si>
  <si>
    <t>2020/21</t>
  </si>
  <si>
    <t>2021/22</t>
  </si>
  <si>
    <t>2022/23</t>
  </si>
  <si>
    <t>2023/24</t>
  </si>
  <si>
    <t>2024/25</t>
  </si>
  <si>
    <t>Code of Conduct:</t>
  </si>
  <si>
    <t>TU Code of Student Conduct</t>
  </si>
  <si>
    <t>TU Student Academic Integrity Policy</t>
  </si>
  <si>
    <t>CBE Code of Conduct</t>
  </si>
  <si>
    <t>Change of Major/Minor Form</t>
  </si>
  <si>
    <t>2025/26</t>
  </si>
  <si>
    <t>2026/27</t>
  </si>
  <si>
    <t>Financial Economics (FNEC) - Only for ECON major</t>
  </si>
  <si>
    <t>FNEC - (ECON only)</t>
  </si>
  <si>
    <t>2027/28</t>
  </si>
  <si>
    <t>2028/29</t>
  </si>
  <si>
    <t>2029/30</t>
  </si>
  <si>
    <t>Darden, Tanja</t>
  </si>
  <si>
    <t>Flores, Mark</t>
  </si>
  <si>
    <t>Huffer, Hillary</t>
  </si>
  <si>
    <t>Knight, Stacy</t>
  </si>
  <si>
    <t>Kcenich, Stephen</t>
  </si>
  <si>
    <t>King, Andrew</t>
  </si>
  <si>
    <t>Azmi Shabestari, Mehrzad</t>
  </si>
  <si>
    <t>Mohseni-Cheraghlou, Amin</t>
  </si>
  <si>
    <t>Rubin, Marc</t>
  </si>
  <si>
    <t>Treon-Byrnes, Stacey</t>
  </si>
  <si>
    <t>Varvaris, John</t>
  </si>
  <si>
    <t>Wilson, Lowell</t>
  </si>
  <si>
    <t>Charvat, Matthew</t>
  </si>
  <si>
    <t>Mathematical Economics (MTEC) - Only for ECON major</t>
  </si>
  <si>
    <t>TSEM 102</t>
  </si>
  <si>
    <t>ENTR 380</t>
  </si>
  <si>
    <t>ENTR ELEC</t>
  </si>
  <si>
    <t>MNGT 395</t>
  </si>
  <si>
    <t>MNGT 465</t>
  </si>
  <si>
    <t>MKTG ELEC</t>
  </si>
  <si>
    <t>EBTM 340</t>
  </si>
  <si>
    <t>EBTM 360</t>
  </si>
  <si>
    <t>EBTM 370</t>
  </si>
  <si>
    <t>EBTM 400</t>
  </si>
  <si>
    <t>ACCT 421</t>
  </si>
  <si>
    <t>Business Systems &amp; Processes (EBUS/BSAP)</t>
  </si>
  <si>
    <t>Transferring New Course Work</t>
  </si>
  <si>
    <t xml:space="preserve">page for submitting the petition, researching course equivalencies via the </t>
  </si>
  <si>
    <t>Transfer Evaluation System (TES)</t>
  </si>
  <si>
    <t xml:space="preserve">and where to </t>
  </si>
  <si>
    <t>Credit count may not be accurate if currently repeating a course (D or higher).</t>
  </si>
  <si>
    <t>Calendars:</t>
  </si>
  <si>
    <t>Academic Calendar</t>
  </si>
  <si>
    <t>Registration Dates</t>
  </si>
  <si>
    <t>Event Calendar</t>
  </si>
  <si>
    <t>Units/ Grades</t>
  </si>
  <si>
    <t>Total Units Planned:</t>
  </si>
  <si>
    <t>Total Career Units:</t>
  </si>
  <si>
    <t>Name (Last, First):</t>
  </si>
  <si>
    <t>Towson Student ID #:</t>
  </si>
  <si>
    <t>Major:</t>
  </si>
  <si>
    <t>Academic Advisor:</t>
  </si>
  <si>
    <t>Catalog Year:</t>
  </si>
  <si>
    <t>Concentration/Track(s):</t>
  </si>
  <si>
    <t>Total Enrolled Units:</t>
  </si>
  <si>
    <t>Total Units Earned:</t>
  </si>
  <si>
    <r>
      <t>2nd/</t>
    </r>
    <r>
      <rPr>
        <sz val="10"/>
        <color theme="1"/>
        <rFont val="Arial"/>
        <family val="2"/>
      </rPr>
      <t>Non-CBE Major</t>
    </r>
    <r>
      <rPr>
        <sz val="11"/>
        <color theme="1"/>
        <rFont val="Arial"/>
        <family val="2"/>
      </rPr>
      <t>(s):</t>
    </r>
  </si>
  <si>
    <t>Free Electives Req.</t>
  </si>
  <si>
    <r>
      <rPr>
        <b/>
        <u/>
        <sz val="11"/>
        <color theme="1"/>
        <rFont val="Arial"/>
        <family val="2"/>
      </rPr>
      <t>Note:</t>
    </r>
    <r>
      <rPr>
        <sz val="11"/>
        <color theme="1"/>
        <rFont val="Arial"/>
        <family val="2"/>
      </rPr>
      <t xml:space="preserve"> </t>
    </r>
    <r>
      <rPr>
        <i/>
        <sz val="11"/>
        <color theme="1"/>
        <rFont val="Arial"/>
        <family val="2"/>
      </rPr>
      <t>A minimum of 120 credits is required for graduation.</t>
    </r>
  </si>
  <si>
    <t>Mini 2030 (1301)</t>
  </si>
  <si>
    <t>Fall 2030 (1304)</t>
  </si>
  <si>
    <t>Spring 2030 (1302)</t>
  </si>
  <si>
    <t>Summer 2030 (1303)</t>
  </si>
  <si>
    <t>Minors/Certificates</t>
  </si>
  <si>
    <t>Business Analytics (BUAN)</t>
  </si>
  <si>
    <t>Entrepreneuship Certificate</t>
  </si>
  <si>
    <t>MTEC - (ECON only)</t>
  </si>
  <si>
    <t>Contact</t>
  </si>
  <si>
    <t>Faculty Type</t>
  </si>
  <si>
    <t>Department</t>
  </si>
  <si>
    <t>satkinson@towson.edu</t>
  </si>
  <si>
    <t>Staff</t>
  </si>
  <si>
    <t>mazmishabestari@towson.edu</t>
  </si>
  <si>
    <t>Professor</t>
  </si>
  <si>
    <t>hbaetjer@towson.edu</t>
  </si>
  <si>
    <t>Lecturer</t>
  </si>
  <si>
    <t>sbagchi@towson.edu</t>
  </si>
  <si>
    <t>bbaradwaj@towson.edu</t>
  </si>
  <si>
    <t>Baroody, Neal</t>
  </si>
  <si>
    <t>nbaroody@towson.edu </t>
  </si>
  <si>
    <t>Adjunct</t>
  </si>
  <si>
    <t>MKTG/CBEI</t>
  </si>
  <si>
    <t>jbaum@towson.edu</t>
  </si>
  <si>
    <t>mvbehm@towson.edu</t>
  </si>
  <si>
    <t>Biglari, David</t>
  </si>
  <si>
    <t>dbiglari@towson.edu </t>
  </si>
  <si>
    <t>ibonaparte@towson.edu</t>
  </si>
  <si>
    <t>BATM</t>
  </si>
  <si>
    <t>dbrannon@towson.edu</t>
  </si>
  <si>
    <t>bbuchoff@towson.edu</t>
  </si>
  <si>
    <t>Buschman, Cindy</t>
  </si>
  <si>
    <t>cbuschman@towson.edu</t>
  </si>
  <si>
    <t>Case, Vera</t>
  </si>
  <si>
    <t>vcase@towson.edu</t>
  </si>
  <si>
    <t>BUSX/FIN</t>
  </si>
  <si>
    <t>Professor/Chair</t>
  </si>
  <si>
    <t>chang@towson.edu</t>
  </si>
  <si>
    <t>mcharvat@towson.edu </t>
  </si>
  <si>
    <t>fchristensen@towson.edu</t>
  </si>
  <si>
    <t>Collins, Mary Beth</t>
  </si>
  <si>
    <t>marybethcollins@towson.edu </t>
  </si>
  <si>
    <t>Cook, William Lynnwood</t>
  </si>
  <si>
    <t>wcook@towson.edu </t>
  </si>
  <si>
    <t>Cuddy, John</t>
  </si>
  <si>
    <t>jcuddy@towson.edu </t>
  </si>
  <si>
    <t>Danek-Akey, Annette</t>
  </si>
  <si>
    <t>adanekakey@towson.edu</t>
  </si>
  <si>
    <t>tdarden@towson.edu     </t>
  </si>
  <si>
    <t>Debicki, Bart</t>
  </si>
  <si>
    <t>bdebicki@towson.edu</t>
  </si>
  <si>
    <t>Delahanty, Kathryn</t>
  </si>
  <si>
    <t>kdelahanty@towson.edu</t>
  </si>
  <si>
    <t>Dewally, Michaël</t>
  </si>
  <si>
    <t>mdewally@towson.edu</t>
  </si>
  <si>
    <t>Drager, David</t>
  </si>
  <si>
    <t>ddrager@towson.edu  </t>
  </si>
  <si>
    <t>ldu@towson.edu</t>
  </si>
  <si>
    <t>pduverger@towson.edu</t>
  </si>
  <si>
    <t>ielshahat@towson.edu</t>
  </si>
  <si>
    <t>skahkashan@towson.edu</t>
  </si>
  <si>
    <t>sflaherty@towson.edu</t>
  </si>
  <si>
    <t>mflores@towson.edu</t>
  </si>
  <si>
    <t>Fluelling, Vanecia</t>
  </si>
  <si>
    <t>vlfluelling@towson.edu</t>
  </si>
  <si>
    <t>rfrye@towson.edu</t>
  </si>
  <si>
    <t>sgitter@towson.edu</t>
  </si>
  <si>
    <t>Goodyear, Bryan</t>
  </si>
  <si>
    <t>bgoodyear@towson.edu</t>
  </si>
  <si>
    <t>rgordon@towson.edu</t>
  </si>
  <si>
    <t>Greene, Richard</t>
  </si>
  <si>
    <t>rgreene@towson.edu </t>
  </si>
  <si>
    <t>mgroves@towson.edu</t>
  </si>
  <si>
    <t>Haile, Redate</t>
  </si>
  <si>
    <t>rhaile@towson.edu</t>
  </si>
  <si>
    <t>shammer@towson.edu</t>
  </si>
  <si>
    <t>chan@towson.edu</t>
  </si>
  <si>
    <t>jlharris@towson.edu</t>
  </si>
  <si>
    <t>Deans/MKTG</t>
  </si>
  <si>
    <t>Hazra, Meg</t>
  </si>
  <si>
    <t>mhazra@towson.edu</t>
  </si>
  <si>
    <t>nhendy@towson.edu </t>
  </si>
  <si>
    <t>jhuang@towson.edu</t>
  </si>
  <si>
    <t>hhuffer@towson.edu </t>
  </si>
  <si>
    <t>giotina@towson.edu </t>
  </si>
  <si>
    <t>Isberg, Steve</t>
  </si>
  <si>
    <t>sisberg@towson.edu </t>
  </si>
  <si>
    <t>bjain@towson.edu</t>
  </si>
  <si>
    <t>yji@towson.edu</t>
  </si>
  <si>
    <t>qjohnson@towson.edu</t>
  </si>
  <si>
    <t>MKTG/CBEI/BUSX/FIN</t>
  </si>
  <si>
    <t>Jolivet, Kendra </t>
  </si>
  <si>
    <t>krandall@towson.edu </t>
  </si>
  <si>
    <t>jjung@towson.edu</t>
  </si>
  <si>
    <t>Kasmir, Robert</t>
  </si>
  <si>
    <t>rkasmir@towson.edu</t>
  </si>
  <si>
    <t>skcencich@towson.edu</t>
  </si>
  <si>
    <t>aking@towson.edu </t>
  </si>
  <si>
    <t>sknight@towson.edu</t>
  </si>
  <si>
    <t>gkulkarni@towson.edu</t>
  </si>
  <si>
    <t>mlebron@towson.edu</t>
  </si>
  <si>
    <t>tlemma@towson.edu</t>
  </si>
  <si>
    <t>sleppo@towson.edu</t>
  </si>
  <si>
    <t>Li, Xiaolin</t>
  </si>
  <si>
    <t>xli@towson.edu</t>
  </si>
  <si>
    <t>Litterello, David</t>
  </si>
  <si>
    <t>dlitterello@towson.edu </t>
  </si>
  <si>
    <t>smagnotta@towson.edu</t>
  </si>
  <si>
    <t>jmanley@towson.edu</t>
  </si>
  <si>
    <t>Meredith (Tigue), Lauren</t>
  </si>
  <si>
    <t>ltigue@towson.edu</t>
  </si>
  <si>
    <t>lmichocki@towson.edu</t>
  </si>
  <si>
    <t>Mirahmad, Hooman</t>
  </si>
  <si>
    <t>hmirahmad@towson.edu</t>
  </si>
  <si>
    <t>mmohamed@towson.edu</t>
  </si>
  <si>
    <t>amohsenicheraghlou@towson.edu</t>
  </si>
  <si>
    <t>wmorrison@towson.edu </t>
  </si>
  <si>
    <t>Nag, Barin</t>
  </si>
  <si>
    <t>bnag@towson.edu</t>
  </si>
  <si>
    <t>aobedkova@towson.edu</t>
  </si>
  <si>
    <t>jotto@towson.edu</t>
  </si>
  <si>
    <t>Owens, Flynn</t>
  </si>
  <si>
    <t>fowens@towson.edu </t>
  </si>
  <si>
    <t>jpalmateer@towson.edu</t>
  </si>
  <si>
    <t>Pantzer, David</t>
  </si>
  <si>
    <t>dpantzer@towson.edu </t>
  </si>
  <si>
    <t>jpark@towson.edu</t>
  </si>
  <si>
    <t>Parolia, Neeraj</t>
  </si>
  <si>
    <t>nparolia@towson.edu</t>
  </si>
  <si>
    <t>ppeev@towson.edu</t>
  </si>
  <si>
    <t>spillutla@towson.edu</t>
  </si>
  <si>
    <t>Pustovit, Sasha</t>
  </si>
  <si>
    <t>apustovit@towson.edu        </t>
  </si>
  <si>
    <t>sqian@towson.edu</t>
  </si>
  <si>
    <t>arao@towson.edu</t>
  </si>
  <si>
    <t>rrassipour@towson.edu</t>
  </si>
  <si>
    <t>trhoads@towson.edu</t>
  </si>
  <si>
    <t>Richardson, Joseph</t>
  </si>
  <si>
    <t>jwrichardson@towson.edu</t>
  </si>
  <si>
    <t>Rodman, John</t>
  </si>
  <si>
    <t>jnromero@towson.edu</t>
  </si>
  <si>
    <t>mrubin@towson.edu</t>
  </si>
  <si>
    <t>Rubino, Steven</t>
  </si>
  <si>
    <t>srubino@towson.edu</t>
  </si>
  <si>
    <t>crusso@towson.edu</t>
  </si>
  <si>
    <t>dsanford@towson.edu</t>
  </si>
  <si>
    <t>nscala@towson.edu</t>
  </si>
  <si>
    <t>aschiff@towson.edu</t>
  </si>
  <si>
    <t>Schuldenfrei, Allen</t>
  </si>
  <si>
    <t>aschuldenfrei@towson.edu</t>
  </si>
  <si>
    <t>Schuller, Cameron</t>
  </si>
  <si>
    <t>cschueller@towson.edu</t>
  </si>
  <si>
    <t>Schwarzmann, Daniella</t>
  </si>
  <si>
    <t>dschwarzmann@towson.edu</t>
  </si>
  <si>
    <t>jnseeberger@towson.edu</t>
  </si>
  <si>
    <t>Sewell, Brent</t>
  </si>
  <si>
    <t>bsewell@towson.edu</t>
  </si>
  <si>
    <t>Seymour, William</t>
  </si>
  <si>
    <t>wseymour@towson.edu </t>
  </si>
  <si>
    <t>Shao, Yingying</t>
  </si>
  <si>
    <t>yshao@towson.edu</t>
  </si>
  <si>
    <t>Shively, Charles</t>
  </si>
  <si>
    <t>cshively@towson.edu</t>
  </si>
  <si>
    <t>vshrestha@towson.edu</t>
  </si>
  <si>
    <t>Simmons, Lisa</t>
  </si>
  <si>
    <t>ltsimmons@towson.edu</t>
  </si>
  <si>
    <t>Smuckler, Neil</t>
  </si>
  <si>
    <t>nsmuckler@towson.edu</t>
  </si>
  <si>
    <t>esteffes@towson.edu </t>
  </si>
  <si>
    <t>ftabak@towson.edu</t>
  </si>
  <si>
    <t>Thacker, Christopher</t>
  </si>
  <si>
    <t>cthacker@towson.edu</t>
  </si>
  <si>
    <t>stomasi@towson.edu</t>
  </si>
  <si>
    <t>streonbyrnes@towson.edu </t>
  </si>
  <si>
    <t>Valle, Ralph</t>
  </si>
  <si>
    <t>rvalle@towson.edu</t>
  </si>
  <si>
    <t>jvarvaris@towson.edu</t>
  </si>
  <si>
    <t>Walker, William</t>
  </si>
  <si>
    <t>wdwalker@towson.edu</t>
  </si>
  <si>
    <t>Ward, John</t>
  </si>
  <si>
    <t>jbward@towson.edu </t>
  </si>
  <si>
    <t>lgwilson@towson.edu</t>
  </si>
  <si>
    <t>Wiseman, William</t>
  </si>
  <si>
    <t>wwiseman@towson.edu </t>
  </si>
  <si>
    <t>tworoby@towson.edu</t>
  </si>
  <si>
    <t>dyao@towson.edu</t>
  </si>
  <si>
    <t>Zaheer, Mohammad</t>
  </si>
  <si>
    <t>mzaheer@towson.edu</t>
  </si>
  <si>
    <t>azhang@towson.edu </t>
  </si>
  <si>
    <t>zzhang@towson.edu</t>
  </si>
  <si>
    <t>yzhao@towson.edu</t>
  </si>
  <si>
    <t>Zorn, Charles</t>
  </si>
  <si>
    <t>czorn@towson.edu </t>
  </si>
  <si>
    <t>jzuccaro@towson.edu</t>
  </si>
  <si>
    <t>Cheng, Feng</t>
  </si>
  <si>
    <t xml:space="preserve">fcheng@towson.edu </t>
  </si>
  <si>
    <t>Milando, Anthony</t>
  </si>
  <si>
    <t>amilando@towson.edu</t>
  </si>
  <si>
    <t>Wesolowski, Joseph</t>
  </si>
  <si>
    <t>jwsolowski@towson.edu</t>
  </si>
  <si>
    <t>Yan, Qing</t>
  </si>
  <si>
    <t>qyan@towson.edu</t>
  </si>
  <si>
    <t>Kazandjian, Brett</t>
  </si>
  <si>
    <t>bkazandjian@towson.edu</t>
  </si>
  <si>
    <t>Khoshghadam, Leila</t>
  </si>
  <si>
    <t>lkhosghadam@towson.edu</t>
  </si>
  <si>
    <t>Dutta, Koushikee</t>
  </si>
  <si>
    <t>kdutta@towson.edu</t>
  </si>
  <si>
    <t>Hartnett, Ryan</t>
  </si>
  <si>
    <t>rhartnet@towson.edu</t>
  </si>
  <si>
    <t>Mini 2031 (1311)</t>
  </si>
  <si>
    <t>Spring 2031 (1312)</t>
  </si>
  <si>
    <t>Summer 2031 (1313)</t>
  </si>
  <si>
    <t>Fall 2031 (1314)</t>
  </si>
  <si>
    <t>Fall 2032 (1324)</t>
  </si>
  <si>
    <t>Summer 2032 (1323)</t>
  </si>
  <si>
    <t>Spring 2032 (1322)</t>
  </si>
  <si>
    <t>Mini 2032 (1321)</t>
  </si>
  <si>
    <t>2030/31</t>
  </si>
  <si>
    <t>2031/32</t>
  </si>
  <si>
    <t>2032/33</t>
  </si>
  <si>
    <t>2033/34</t>
  </si>
  <si>
    <t>2034/35</t>
  </si>
  <si>
    <t>Business Law</t>
  </si>
  <si>
    <t>CORE 6</t>
  </si>
  <si>
    <t>CORE Courses</t>
  </si>
  <si>
    <t>CORE 14</t>
  </si>
  <si>
    <t>PBUA/PEBU LL Courses</t>
  </si>
  <si>
    <t>PACT LL Admission Courses</t>
  </si>
  <si>
    <t>ECON 205/MATH 231</t>
  </si>
  <si>
    <t>UL Business Req Courses</t>
  </si>
  <si>
    <t>1ST HALF</t>
  </si>
  <si>
    <t>2ND HALF</t>
  </si>
  <si>
    <t>CORE 9</t>
  </si>
  <si>
    <t>PACT UL Admission Courses</t>
  </si>
  <si>
    <t>Major Only Business Req Courses</t>
  </si>
  <si>
    <t>EBTM 350 *</t>
  </si>
  <si>
    <t>EBTM 365 *</t>
  </si>
  <si>
    <t>Other Courses</t>
  </si>
  <si>
    <t>FREE ELEC</t>
  </si>
  <si>
    <t>MATH 102</t>
  </si>
  <si>
    <t>MATH 115</t>
  </si>
  <si>
    <t>MATH 95</t>
  </si>
  <si>
    <t>PREREQ FOR MATH 102 - ALEKS 0-29</t>
  </si>
  <si>
    <t>PREREQ FOR MATH 115 - 30 - 42</t>
  </si>
  <si>
    <t>PREREQ FOR MATH 211 OR ALEKS = 43+</t>
  </si>
  <si>
    <t xml:space="preserve">Notations </t>
  </si>
  <si>
    <t>Repeat</t>
  </si>
  <si>
    <t>3rd Attempt</t>
  </si>
  <si>
    <t>Approved Internship Required</t>
  </si>
  <si>
    <t>Need to be Admitted to Register:</t>
  </si>
  <si>
    <t>Conditional Admission to Register:</t>
  </si>
  <si>
    <t>Begin Looking for Internship</t>
  </si>
  <si>
    <t>Other Required Courses</t>
  </si>
  <si>
    <t>COMM 131/COMM 215</t>
  </si>
  <si>
    <t>MNGT 482/PHIL 371</t>
  </si>
  <si>
    <t>International Accounting Elective Course</t>
  </si>
  <si>
    <t>UL Accounting Req Courses</t>
  </si>
  <si>
    <t>ACCT ELEC 1</t>
  </si>
  <si>
    <t>ACCT ELEC 2</t>
  </si>
  <si>
    <t>Business Systems &amp; Processes - Majors Courses</t>
  </si>
  <si>
    <t>FALL ONLY</t>
  </si>
  <si>
    <t>SPRING ONLY</t>
  </si>
  <si>
    <t xml:space="preserve">FIN ELEC </t>
  </si>
  <si>
    <t>MNGT 381 *</t>
  </si>
  <si>
    <t>MKTG 425 *</t>
  </si>
  <si>
    <t>MKTG 451 *</t>
  </si>
  <si>
    <t>MKTG 411 *</t>
  </si>
  <si>
    <t>EBTM 343 *</t>
  </si>
  <si>
    <t>EBTM 425 *</t>
  </si>
  <si>
    <t>EBTM 446 *</t>
  </si>
  <si>
    <t>MNGT 391 *</t>
  </si>
  <si>
    <t>INT'L MNGT</t>
  </si>
  <si>
    <t>Credits Earned - Year</t>
  </si>
  <si>
    <t>MNGT 438</t>
  </si>
  <si>
    <t>ENTR 403</t>
  </si>
  <si>
    <t>FIN 435</t>
  </si>
  <si>
    <t>MKTG 445</t>
  </si>
  <si>
    <t>Project Management (PMBA)</t>
  </si>
  <si>
    <t>BUAN</t>
  </si>
  <si>
    <t>CBEI (No longer offered)</t>
  </si>
  <si>
    <t>Pre-Business Systems &amp; Processes (PEBU)</t>
  </si>
  <si>
    <t>kespinosa@towson.edu</t>
  </si>
  <si>
    <t xml:space="preserve">kmarbury@towson.edu </t>
  </si>
  <si>
    <t>jrodman@towson.edu</t>
  </si>
  <si>
    <t>Mini 2033 (1331)</t>
  </si>
  <si>
    <t>Spring 2033 (1332)</t>
  </si>
  <si>
    <t>Summer 2033 (1333)</t>
  </si>
  <si>
    <t>Fall 2033 (1334)</t>
  </si>
  <si>
    <t>Mini 2034 (1341)</t>
  </si>
  <si>
    <t>Spring 2034 (1342)</t>
  </si>
  <si>
    <t>Summer 2034 (1343)</t>
  </si>
  <si>
    <t>Fall 2034 (1344)</t>
  </si>
  <si>
    <t>Mini 2035 (1351)</t>
  </si>
  <si>
    <t>Spring 2035 (1352)</t>
  </si>
  <si>
    <t>ECON - FNEC TRACK</t>
  </si>
  <si>
    <t>FNEC ELEC</t>
  </si>
  <si>
    <t>ECON - MTEC TRACK</t>
  </si>
  <si>
    <t>MATH 265</t>
  </si>
  <si>
    <t>MATH 267</t>
  </si>
  <si>
    <t>MATH 274</t>
  </si>
  <si>
    <t>MATH 275</t>
  </si>
  <si>
    <t>MATH 372/331</t>
  </si>
  <si>
    <t>MATH 374/332</t>
  </si>
  <si>
    <t>FIN 430/433/435/439</t>
  </si>
  <si>
    <t>PACT/ACCT MAJOR</t>
  </si>
  <si>
    <t>PBUA/PEBU/BUAD/EBUS MAJOR</t>
  </si>
  <si>
    <t>ECON MAJOR</t>
  </si>
  <si>
    <t>ACCT MINOR</t>
  </si>
  <si>
    <t>BUAD MINOR</t>
  </si>
  <si>
    <t>BUAN MINOR</t>
  </si>
  <si>
    <t>ECON MINOR</t>
  </si>
  <si>
    <t>ENTR MINOR</t>
  </si>
  <si>
    <t>ENTR CERT</t>
  </si>
  <si>
    <t>FIN MINOR</t>
  </si>
  <si>
    <t>LEGL MINOR</t>
  </si>
  <si>
    <t>MKTG MINOR</t>
  </si>
  <si>
    <t>PBUA/BUAD Concentration/Track Courses:</t>
  </si>
  <si>
    <t xml:space="preserve">MKTG 451 </t>
  </si>
  <si>
    <t xml:space="preserve">MKTG 425 </t>
  </si>
  <si>
    <t>COMM 131/THEA 101</t>
  </si>
  <si>
    <t>18 CREDITS</t>
  </si>
  <si>
    <t>LEGL 413/LEGL 427</t>
  </si>
  <si>
    <t>LEGL 325/328/335/407/470/495/MNGT 482</t>
  </si>
  <si>
    <t>24 CREDITS</t>
  </si>
  <si>
    <t>20-21 CREDITS</t>
  </si>
  <si>
    <t>12 CREDITS</t>
  </si>
  <si>
    <t>ENTR 110</t>
  </si>
  <si>
    <t>ENTR 215</t>
  </si>
  <si>
    <t>ENTR 355</t>
  </si>
  <si>
    <t>ENTR 305</t>
  </si>
  <si>
    <t>ENTR 310</t>
  </si>
  <si>
    <t>ECON 205/MATH 231/237/PSYC 212/SOCI 212</t>
  </si>
  <si>
    <t>EBTM 446</t>
  </si>
  <si>
    <t>BUAN ELEC</t>
  </si>
  <si>
    <t xml:space="preserve">EBTM 350 </t>
  </si>
  <si>
    <r>
      <t>Free electives are any courses that you have the prerequisite for that you have not already completed,</t>
    </r>
    <r>
      <rPr>
        <b/>
        <i/>
        <sz val="9"/>
        <color theme="1"/>
        <rFont val="Arial"/>
        <family val="2"/>
      </rPr>
      <t xml:space="preserve"> the goal is to achieve the minimum 120 credits required for graduation</t>
    </r>
    <r>
      <rPr>
        <sz val="9"/>
        <color theme="1"/>
        <rFont val="Arial"/>
        <family val="2"/>
      </rPr>
      <t xml:space="preserve">. </t>
    </r>
    <r>
      <rPr>
        <i/>
        <sz val="9"/>
        <color theme="1"/>
        <rFont val="Arial"/>
        <family val="2"/>
      </rPr>
      <t>If you have more than 12 credits, you may want to direct them towards a minor.</t>
    </r>
  </si>
  <si>
    <t>Grades of Repeats</t>
  </si>
  <si>
    <r>
      <rPr>
        <b/>
        <sz val="14"/>
        <color theme="1"/>
        <rFont val="Arial"/>
        <family val="2"/>
      </rPr>
      <t xml:space="preserve">* </t>
    </r>
    <r>
      <rPr>
        <b/>
        <sz val="9"/>
        <color theme="1"/>
        <rFont val="Arial"/>
        <family val="2"/>
      </rPr>
      <t>This course requires admission to the major (Major standing, ACCT, BUAD, or EBUS).</t>
    </r>
    <r>
      <rPr>
        <sz val="9"/>
        <color theme="1"/>
        <rFont val="Arial"/>
        <family val="2"/>
      </rPr>
      <t xml:space="preserve"> With your current admission standing (enrolled/completed all required courses, admission gpa and TU gpa), you are </t>
    </r>
    <r>
      <rPr>
        <b/>
        <u/>
        <sz val="9"/>
        <color theme="1"/>
        <rFont val="Arial"/>
        <family val="2"/>
      </rPr>
      <t>conditionally</t>
    </r>
    <r>
      <rPr>
        <sz val="9"/>
        <color theme="1"/>
        <rFont val="Arial"/>
        <family val="2"/>
      </rPr>
      <t xml:space="preserve"> allowed to register for this course. </t>
    </r>
    <r>
      <rPr>
        <b/>
        <sz val="9"/>
        <color theme="1"/>
        <rFont val="Arial"/>
        <family val="2"/>
      </rPr>
      <t>If you do not meet the requirements for admission to your major at the end of this term, you will be disenrolled from any course that requires major standing.</t>
    </r>
  </si>
  <si>
    <t>Marbury, Kelly</t>
  </si>
  <si>
    <t>Espinosa, Ken</t>
  </si>
  <si>
    <t>EBTM 455</t>
  </si>
  <si>
    <t>EBTM 456</t>
  </si>
  <si>
    <t>EBTM 457</t>
  </si>
  <si>
    <t>EBTM 310, 343, 419, 422, 454, 476, 490, 493, 499</t>
  </si>
  <si>
    <t>ENGL 102/190</t>
  </si>
  <si>
    <t>ACCT 303 *</t>
  </si>
  <si>
    <t>Petition CBE Equivalency</t>
  </si>
  <si>
    <t>Petition TU Equivalency</t>
  </si>
  <si>
    <t>Declare Major</t>
  </si>
  <si>
    <t>Declare Minor</t>
  </si>
  <si>
    <t>Declare Concentration/Track</t>
  </si>
  <si>
    <t>Statistics</t>
  </si>
  <si>
    <t>MATH 273</t>
  </si>
  <si>
    <t>ACCT 401 *</t>
  </si>
  <si>
    <t>EBTM 320 *</t>
  </si>
  <si>
    <t>EBTM 310 *</t>
  </si>
  <si>
    <t>FIN 333 *</t>
  </si>
  <si>
    <t>FIN 350 *</t>
  </si>
  <si>
    <t>ACCT 361 *</t>
  </si>
  <si>
    <t>MNGT 375 *</t>
  </si>
  <si>
    <t>ECON 306 *</t>
  </si>
  <si>
    <t>ECON 309 *</t>
  </si>
  <si>
    <t>ECON 310 *</t>
  </si>
  <si>
    <t>ECON 313 *</t>
  </si>
  <si>
    <r>
      <rPr>
        <b/>
        <sz val="10"/>
        <color theme="1"/>
        <rFont val="Wingdings"/>
        <charset val="2"/>
      </rPr>
      <t>è</t>
    </r>
    <r>
      <rPr>
        <b/>
        <sz val="10"/>
        <color theme="1"/>
        <rFont val="Arial"/>
        <family val="2"/>
      </rPr>
      <t xml:space="preserve"> If your DCP is for a major/minor not currently listed in PeopleSoft, you need to complete a </t>
    </r>
  </si>
  <si>
    <r>
      <t>è</t>
    </r>
    <r>
      <rPr>
        <b/>
        <sz val="9"/>
        <color rgb="FF000000"/>
        <rFont val="Arial"/>
        <family val="2"/>
      </rPr>
      <t xml:space="preserve">If you plan to take courses outside of Towson, make sure to follow the instructions on the </t>
    </r>
    <r>
      <rPr>
        <b/>
        <sz val="11"/>
        <color rgb="FF000000"/>
        <rFont val="Arial"/>
        <family val="2"/>
      </rPr>
      <t/>
    </r>
  </si>
  <si>
    <t>send transcripts (after completing the course).</t>
  </si>
  <si>
    <t>PMBA ELEC 1</t>
  </si>
  <si>
    <t>PMBA ELEC 2</t>
  </si>
  <si>
    <t>ACCT 341, 442; EBTM 310, 419, 475, 492, 496, 498; ENGL 318; MNGT 463; MKTG 349</t>
  </si>
  <si>
    <t>MNGT ELEC 1</t>
  </si>
  <si>
    <t>MKTG ELEC 1</t>
  </si>
  <si>
    <t>MKTG ELEC 2</t>
  </si>
  <si>
    <t>INVS ELEC 1</t>
  </si>
  <si>
    <t>INBU ELEC 1</t>
  </si>
  <si>
    <t>INBU ELEC 2</t>
  </si>
  <si>
    <t>HRM ELEC 3</t>
  </si>
  <si>
    <t>HRM ELEC 2</t>
  </si>
  <si>
    <t>HRM ELEC 1</t>
  </si>
  <si>
    <t>FIN ELEC 1</t>
  </si>
  <si>
    <t>FIN ELEC 2</t>
  </si>
  <si>
    <t>ENTR ELEC 1</t>
  </si>
  <si>
    <t>ENTR ELEC 2</t>
  </si>
  <si>
    <t>ENTR ELEC 3</t>
  </si>
  <si>
    <t>ENTR ELEC 4</t>
  </si>
  <si>
    <t>ENTR ELEC 5</t>
  </si>
  <si>
    <t>BUAN ELEC 1</t>
  </si>
  <si>
    <t>ACCT 362, 402, 410, 412, 442, 450 OR 480</t>
  </si>
  <si>
    <t>BSAP ELEC</t>
  </si>
  <si>
    <t>ACCT 301, 341, 361; ECON 306, 313; OR FPLN 341</t>
  </si>
  <si>
    <t xml:space="preserve">FIN 333 </t>
  </si>
  <si>
    <t xml:space="preserve">FIN 350 </t>
  </si>
  <si>
    <t>MKTG 345/347/355/361/452/470</t>
  </si>
  <si>
    <t>At least 1: FIN 423/430/433/436/439 or FPLN 341/441</t>
  </si>
  <si>
    <t>At most 1: ECON 313/337/339 or MATH 438/485/486</t>
  </si>
  <si>
    <t>Not available to PBUA/BUAD - FIN/INVS or ECON-FNEC</t>
  </si>
  <si>
    <t>Not available to PACT/ACCT, PBUA/BUAD or PEBU/EBUS Majors</t>
  </si>
  <si>
    <t>Not available to PACT/ACCT  Majors</t>
  </si>
  <si>
    <t xml:space="preserve">Not available to PBUA/BUAD - BUAN </t>
  </si>
  <si>
    <t>EBTM 310/343/425/454/ECON 431/MATH437/MCOM371/MKTG 431/MNGT 483</t>
  </si>
  <si>
    <t>Not available to ECON Majors</t>
  </si>
  <si>
    <t>ENTR 345/380/401/402/403/470/498/ MNGT 482/Additional electives available with approval of minor advisor</t>
  </si>
  <si>
    <t>Not available to PBUA/BUAD - ENTR</t>
  </si>
  <si>
    <t>ECON 3/4XX ELEC 1</t>
  </si>
  <si>
    <t>ECON 3/4XX ELEC 2</t>
  </si>
  <si>
    <t>ECON 3/4XX ELEC 3</t>
  </si>
  <si>
    <t>ECON 3/4XX ELEC 4</t>
  </si>
  <si>
    <t>Not available to PBUA/BUAD - CBEI</t>
  </si>
  <si>
    <t>LEGL ELEC 1</t>
  </si>
  <si>
    <t>LEGL ELEC 2</t>
  </si>
  <si>
    <t>LEGL ELEC 3</t>
  </si>
  <si>
    <t>IF selecting both, one will be an elective</t>
  </si>
  <si>
    <t>ACCT 412/ECON 305/FIN 436/MKTG 445/ MNGT 375</t>
  </si>
  <si>
    <t>Catalog 2020-2021 and later</t>
  </si>
  <si>
    <t>21 cr</t>
  </si>
  <si>
    <t>Economics Track</t>
  </si>
  <si>
    <t>24 cr</t>
  </si>
  <si>
    <t>Entrepreneurship Concentration</t>
  </si>
  <si>
    <t>Finance Concentration</t>
  </si>
  <si>
    <t>Human Resources Concentration</t>
  </si>
  <si>
    <t>International Business Concentration</t>
  </si>
  <si>
    <t>Marketing Concentration</t>
  </si>
  <si>
    <t>Leadership &amp; Management Concentration</t>
  </si>
  <si>
    <t>Project Management Concentration</t>
  </si>
  <si>
    <t>Professor/Dean's office</t>
  </si>
  <si>
    <t>Lecturer/ Dean's office</t>
  </si>
  <si>
    <t>Kwon, Kyunguen (Karry)</t>
  </si>
  <si>
    <t>kkwon@towson.edu</t>
  </si>
  <si>
    <t>Hawkins, Dominique</t>
  </si>
  <si>
    <t>dhawkins@towson.edu</t>
  </si>
  <si>
    <t>Zhu, Xiaorui</t>
  </si>
  <si>
    <t>xzhu@towson.edu</t>
  </si>
  <si>
    <t>Bai, Yulan</t>
  </si>
  <si>
    <t>ybai@towson.edu</t>
  </si>
  <si>
    <t>Case, Katherine</t>
  </si>
  <si>
    <t>kcase@towson.edu</t>
  </si>
  <si>
    <t>rdealmeida@towson.edu</t>
  </si>
  <si>
    <t>Dealmeida, Robert</t>
  </si>
  <si>
    <t>Morrison, William</t>
  </si>
  <si>
    <t>Morrissey, Craig</t>
  </si>
  <si>
    <t>cmorrissey@towson.edu</t>
  </si>
  <si>
    <t>O'Donnell, Ashley</t>
  </si>
  <si>
    <t>plack@towson.edu</t>
  </si>
  <si>
    <t>Policatstro, Jason</t>
  </si>
  <si>
    <t>Yates, Chritine</t>
  </si>
  <si>
    <t>cyates@towson.edu</t>
  </si>
  <si>
    <t>jpolicastro@towson.edu</t>
  </si>
  <si>
    <t>Kim, Eunice</t>
  </si>
  <si>
    <t>ekim@towson.edu</t>
  </si>
  <si>
    <t>Lui, Yichun</t>
  </si>
  <si>
    <t>ylui@towson.edu</t>
  </si>
  <si>
    <t>MKTG/FIN/BUSX</t>
  </si>
  <si>
    <t>Christophe, Yolanda</t>
  </si>
  <si>
    <t>ychristophe@towson.edu</t>
  </si>
  <si>
    <t>Professor/Interim Chair</t>
  </si>
  <si>
    <t>MNGT/BUSX</t>
  </si>
  <si>
    <t>Kathuria, Nishant</t>
  </si>
  <si>
    <t>nkathuria@towson.edu</t>
  </si>
  <si>
    <t>Zuccaro, Joesph</t>
  </si>
  <si>
    <t>Obedkova Podlesny, Anna</t>
  </si>
  <si>
    <t>Catalog 2016-2017 and later</t>
  </si>
  <si>
    <t>Catalog 2012-2013 - 2015-2016</t>
  </si>
  <si>
    <t>COMM 131</t>
  </si>
  <si>
    <t>Core 5</t>
  </si>
  <si>
    <t>One ANTH/ PSYC/SOCI course</t>
  </si>
  <si>
    <t>Two of the following:</t>
  </si>
  <si>
    <t>Accurate for Catalogs 2012-2013 - Before Curriculum Change (2015-16 - ACCT and 2014-15 BUAD/EBUS)</t>
  </si>
  <si>
    <t>Will need CPE posted for exception or EBTM 251</t>
  </si>
  <si>
    <t>2016-2017 catalog and later</t>
  </si>
  <si>
    <t>PBUA/BUAD MAJOR</t>
  </si>
  <si>
    <t>PBUA LL Courses</t>
  </si>
  <si>
    <t>PEBU LL Courses</t>
  </si>
  <si>
    <t>EBTM 306</t>
  </si>
  <si>
    <t>EBTM 350 * replaced Fall 17 - Needs EBTM 251</t>
  </si>
  <si>
    <t>Catalog 2012-2013 - 2014-2015</t>
  </si>
  <si>
    <t>EBTM 419</t>
  </si>
  <si>
    <t>MKTG 411</t>
  </si>
  <si>
    <t>EBUS ELEC 1</t>
  </si>
  <si>
    <t>EBUS ELEC 2</t>
  </si>
  <si>
    <t>ACCT 300, COSC 311, EBTM 370, 400, 425, 470, 491, 495, 497, ENTR 355, LEGL 328, MKTG 431 OR MNGT 482</t>
  </si>
  <si>
    <t>2ND HALF/ If needed</t>
  </si>
  <si>
    <t>Legal Studies Concentration</t>
  </si>
  <si>
    <t>2012-2013 - 2014-2015</t>
  </si>
  <si>
    <t>ENTR 402</t>
  </si>
  <si>
    <t>ENTR 498</t>
  </si>
  <si>
    <t>Not required on 2012-2013 catalog</t>
  </si>
  <si>
    <t>FIN 435 required on 2012-2013 catalog</t>
  </si>
  <si>
    <t>21 credits on 2012-2013 catalog</t>
  </si>
  <si>
    <t>HRM ELEC 4</t>
  </si>
  <si>
    <t>ECON 341, MNGT 375, 395, 425, 438, 453, 463, 470, 491, 495</t>
  </si>
  <si>
    <r>
      <t xml:space="preserve">HRM ELEC 4 </t>
    </r>
    <r>
      <rPr>
        <i/>
        <sz val="10"/>
        <color theme="1"/>
        <rFont val="Arial"/>
        <family val="2"/>
      </rPr>
      <t>(2014-2015 Catalog)</t>
    </r>
  </si>
  <si>
    <t>INBU ELEC 3</t>
  </si>
  <si>
    <r>
      <t xml:space="preserve">INBU ELEC 4 </t>
    </r>
    <r>
      <rPr>
        <i/>
        <sz val="10"/>
        <color theme="1"/>
        <rFont val="Arial"/>
        <family val="2"/>
      </rPr>
      <t>(2014-2015 Catalog)</t>
    </r>
  </si>
  <si>
    <t>2xx + foreign language, ANTH 368, ECON 305, MKTG/MNGT 494, or others consult with Dept advisor</t>
  </si>
  <si>
    <t>ANTH 368, ECON 305, MKTG/MNGT 494, or others consult with Dept advisor</t>
  </si>
  <si>
    <t>LEGL 325</t>
  </si>
  <si>
    <t>LELGL 326</t>
  </si>
  <si>
    <t>LEGL 328</t>
  </si>
  <si>
    <t>LEGL 470 1ST ATTEMPT</t>
  </si>
  <si>
    <t>LEGL 470 2ND ATTEMPT</t>
  </si>
  <si>
    <t>FMST 380, MCOM 350, HCMN 441, PHIL 101, 103, 111, POSC 384, 418</t>
  </si>
  <si>
    <t>No Longer offered</t>
  </si>
  <si>
    <t>MNGT ELEC 2</t>
  </si>
  <si>
    <t>MNGT ELEC 3</t>
  </si>
  <si>
    <t>MNGT ELEC 4 (2014-2015 Catalog)</t>
  </si>
  <si>
    <t>ENTR 355, MNGT 425, 433, 438, 452, 453, 463, 470, 491, 494, 495, 497, 498, EBTM 310</t>
  </si>
  <si>
    <t>MKTG 431 * OR MKTG 451</t>
  </si>
  <si>
    <t>MKTG 345, 347, 349, 355, 357, 361, 470, 497 OR MKTG 451,431 (One not previously taken)</t>
  </si>
  <si>
    <t>MKTG 345, 347, 349, 355, 357, 361, 470, 497 OR MKTG 451,431 (One not previously taken) OR COMM 131, COSC 109, PSYC 101 OR THEA 101</t>
  </si>
  <si>
    <t xml:space="preserve">MKTG ELEC 2 </t>
  </si>
  <si>
    <t>MKTG ELEC 2 (2014-2015 Catalog)</t>
  </si>
  <si>
    <t>MKTG 350</t>
  </si>
  <si>
    <t>ACCT 301, 341, 361; ECON 306, 337, 351, ENTR 355, FIN 433 OR LEGL 226</t>
  </si>
  <si>
    <t>ECON 341, MNGT 375, 395, 425, 438, 453, 463, 470, 482,  491, 494, 495, 497, 498</t>
  </si>
  <si>
    <t>MNGT 466</t>
  </si>
  <si>
    <t>ECON 306, FIN 351, FPLN 341, MKTG 451</t>
  </si>
  <si>
    <t>KNES 333, MNGT 381, 453, 470, 491, 494, 495, 497 or 498</t>
  </si>
  <si>
    <t>MKTG 345, 347, 349, 350, 355, 357, 361, 470, 497, OR MKTG 451,431 (One not previously taken)</t>
  </si>
  <si>
    <t>MKTG 345, 347, 349, 350, 355, 357, 361, 470, 497 OR MKTG 451,431 (One not previously taken) OR EBTM 310, 419, ENTR 110, COMM 131, COSC 109, PSYC 101 OR THEA 101</t>
  </si>
  <si>
    <t>TCR</t>
  </si>
  <si>
    <t>Transfer Credit Report:</t>
  </si>
  <si>
    <t>Make sure that your intended major is declared.</t>
  </si>
  <si>
    <t>Transfer Credit Report (TCR) - How to view it and Petition courses.</t>
  </si>
  <si>
    <t>Do I need to take the ALEKS Math Placement?</t>
  </si>
  <si>
    <r>
      <t>è</t>
    </r>
    <r>
      <rPr>
        <b/>
        <sz val="9"/>
        <color rgb="FF000000"/>
        <rFont val="Arial"/>
        <family val="2"/>
      </rPr>
      <t>To petition transfer work taken before attending Towson, you need to complete a petition and attach a syllabus:</t>
    </r>
  </si>
  <si>
    <t>CBE Petition for Acceptance of Transfer Credits</t>
  </si>
  <si>
    <r>
      <t>è</t>
    </r>
    <r>
      <rPr>
        <i/>
        <sz val="7"/>
        <color rgb="FF000000"/>
        <rFont val="Arial"/>
        <family val="2"/>
      </rPr>
      <t>If taking a lower-level course outside of Towson, you may have to provide proof of registration and/or grade for the course if you are attempting to register for a course that requires it as a prerequisite</t>
    </r>
  </si>
  <si>
    <r>
      <t>è</t>
    </r>
    <r>
      <rPr>
        <i/>
        <sz val="7"/>
        <color rgb="FF000000"/>
        <rFont val="Arial"/>
        <family val="2"/>
      </rPr>
      <t>The last 30 credits of your degree must be completed at Towson.</t>
    </r>
  </si>
  <si>
    <t xml:space="preserve">        For CBE courses:</t>
  </si>
  <si>
    <t>Change Original Transfer Credit Evaluation</t>
  </si>
  <si>
    <t xml:space="preserve">FIN 330 </t>
  </si>
  <si>
    <t>ECON 4XX ELEC 1</t>
  </si>
  <si>
    <t>ECON 4XX ELEC 2</t>
  </si>
  <si>
    <t>ENTR 345 *</t>
  </si>
  <si>
    <t>ENTR 355 *</t>
  </si>
  <si>
    <t xml:space="preserve">FPLN 341 </t>
  </si>
  <si>
    <t>MKTG 431 * OR MKTG 451 *</t>
  </si>
  <si>
    <t xml:space="preserve">MKTG 431 * </t>
  </si>
  <si>
    <t>Catalogs 2015-2016 and Later</t>
  </si>
  <si>
    <t xml:space="preserve">General Notations </t>
  </si>
  <si>
    <r>
      <rPr>
        <b/>
        <sz val="8"/>
        <color theme="1"/>
        <rFont val="Arial"/>
        <family val="2"/>
      </rPr>
      <t>Final,</t>
    </r>
    <r>
      <rPr>
        <sz val="8"/>
        <color theme="1"/>
        <rFont val="Arial"/>
        <family val="2"/>
      </rPr>
      <t xml:space="preserve"> please check to make sure all courses are included on your Transfer Credit Report.</t>
    </r>
  </si>
  <si>
    <r>
      <rPr>
        <b/>
        <sz val="8"/>
        <color theme="1"/>
        <rFont val="Arial"/>
        <family val="2"/>
      </rPr>
      <t xml:space="preserve">Preliminary, </t>
    </r>
    <r>
      <rPr>
        <sz val="8"/>
        <color theme="1"/>
        <rFont val="Arial"/>
        <family val="2"/>
      </rPr>
      <t xml:space="preserve">please make sure to get your final transcript to the Transfer Student Center. </t>
    </r>
  </si>
  <si>
    <t>2035/36</t>
  </si>
  <si>
    <t>2036/37</t>
  </si>
  <si>
    <t>2037/38</t>
  </si>
  <si>
    <t>2038/39</t>
  </si>
  <si>
    <t>2039/40</t>
  </si>
  <si>
    <t>Summer 2035 (1353)</t>
  </si>
  <si>
    <t>Fall 2035 (1354)</t>
  </si>
  <si>
    <t>Mini 2036 (1361)</t>
  </si>
  <si>
    <t>Spring 2036 (1362)</t>
  </si>
  <si>
    <t>Summer 2036 (1363)</t>
  </si>
  <si>
    <t>Fall 2036 (1364)</t>
  </si>
  <si>
    <t>Mini 2037 (1371)</t>
  </si>
  <si>
    <t>Spring 2037 (1372)</t>
  </si>
  <si>
    <t>Summer 2037 (1373)</t>
  </si>
  <si>
    <t>Fall 2037 (1374)</t>
  </si>
  <si>
    <t>Mini 2038 (1381)</t>
  </si>
  <si>
    <t>Spring 2038 (1382)</t>
  </si>
  <si>
    <t>Summer 2038 (1383)</t>
  </si>
  <si>
    <t>Fall 2038 (1384)</t>
  </si>
  <si>
    <t>Mini 2039 (1391)</t>
  </si>
  <si>
    <t>Spring 2039 (1392)</t>
  </si>
  <si>
    <t>Summer 2039 (1393)</t>
  </si>
  <si>
    <t>Fall 2039 (1394)</t>
  </si>
  <si>
    <t>Mini 2040 (1401)</t>
  </si>
  <si>
    <t>Spring 2040 (1402)</t>
  </si>
  <si>
    <t>Summer 2040 (1403)</t>
  </si>
  <si>
    <t>Fall 2040 (1404)</t>
  </si>
  <si>
    <t>Take ALEKS ASAP</t>
  </si>
  <si>
    <t>18-19 CREDITS</t>
  </si>
  <si>
    <t>Not available to PBUA/BUAD - FIN/FPLN/INVS or ECON-FNEC</t>
  </si>
  <si>
    <t>One Upper-Level (300-400) FIN or FPLN course</t>
  </si>
  <si>
    <t>One Upper-Level (300-400) ACCT, EBTM, ECON, FIN, FPLN or MATH course</t>
  </si>
  <si>
    <t>COURSES IN PROGRESS - TRANSFER</t>
  </si>
  <si>
    <t>COURSES TO COMPLETE</t>
  </si>
  <si>
    <t>In-Progress (IP)Transfer Work</t>
  </si>
  <si>
    <t>ADMISSION GPA CALCULATION *</t>
  </si>
  <si>
    <t>PACT LL GPA</t>
  </si>
  <si>
    <t>OVERALL TU GPA</t>
  </si>
  <si>
    <t>PACT UL GPA</t>
  </si>
  <si>
    <t>* GPA Calculator is in another tab of this document.</t>
  </si>
  <si>
    <t>PACT (Lower-Level Courses)</t>
  </si>
  <si>
    <t>Business Systems &amp; Processes - Majors Courses:</t>
  </si>
  <si>
    <t>ECON Required Courses</t>
  </si>
  <si>
    <t>Lower-Level (LL) Admission Courses</t>
  </si>
  <si>
    <t>Upper-Level (UL) Admission Courses</t>
  </si>
  <si>
    <t>Major Only Business Required Courses</t>
  </si>
  <si>
    <t>Upper-Level (UL) Business Required Courses</t>
  </si>
  <si>
    <t>Upper-Level (UL) Accounting Required Courses</t>
  </si>
  <si>
    <t>Accounting GPA Calculator</t>
  </si>
  <si>
    <t>Repeat Policy in for Accounting major: No more than two screening courses may be repeated.</t>
  </si>
  <si>
    <t>COURSE RECOMMENDATIONS</t>
  </si>
  <si>
    <t>NOTES:</t>
  </si>
  <si>
    <t>COURSES TO PETITION:</t>
  </si>
  <si>
    <t>Blumberg, Howard</t>
  </si>
  <si>
    <t>blumberg@towson.edu</t>
  </si>
  <si>
    <t>Not available to PBUA/BUAD - MKTG</t>
  </si>
  <si>
    <t>COMM 131/PSYC 101/THEA 101</t>
  </si>
  <si>
    <t>4/NOT CALCULATED IN TOTAL</t>
  </si>
  <si>
    <t>Remember 7 courses for a track and 8 courses for a concentration</t>
  </si>
  <si>
    <t>ALEKS Score</t>
  </si>
  <si>
    <t>ALEKS Math Placement:</t>
  </si>
  <si>
    <t>ALEKS</t>
  </si>
  <si>
    <t>Yes, you need to take the ALEKS for Statistics and Calculus placement</t>
  </si>
  <si>
    <t>Yes, you need to take the ALEKS for Calculus placement</t>
  </si>
  <si>
    <t>Yes, you need to take the ALEKS for Statistics placement</t>
  </si>
  <si>
    <t>No, you have already completed a course that satistfies your math prerequisite or math requirement for your major.</t>
  </si>
  <si>
    <t>MKTG 345, 347, 350, 361, 381, 445, 452, 470, 491, 494, 495 or 497</t>
  </si>
  <si>
    <t>MNGT 375, 438, 466</t>
  </si>
  <si>
    <t>ENTR 110, 305, 310,  345, 402, 403, 470, 498 (at least 3 ENTR courses)</t>
  </si>
  <si>
    <t>EBTM 310, 343, 425, 454; ECON 431; MATH 437; MCOM 371; MKTG 431; MNGT 483</t>
  </si>
  <si>
    <t>ECON 205; MATH 231, 233,237, 330; PSYC 212; SOCI 212</t>
  </si>
  <si>
    <t>MKTG 345, 347, 355, 361, 381, 452, 470</t>
  </si>
  <si>
    <t>Accelerated BS/MS Programs</t>
  </si>
  <si>
    <t>Accounting and Business Advisory Services</t>
  </si>
  <si>
    <t xml:space="preserve">ACCT 630 </t>
  </si>
  <si>
    <t>ACCT 720</t>
  </si>
  <si>
    <t>ACCT 740</t>
  </si>
  <si>
    <t>ACCT 752</t>
  </si>
  <si>
    <t>ACCT 780</t>
  </si>
  <si>
    <t>ACCT 680</t>
  </si>
  <si>
    <t>Take 3 in place of free elective &amp; ACCT electives:</t>
  </si>
  <si>
    <t>Supply Chain Management</t>
  </si>
  <si>
    <t>EBTM 604</t>
  </si>
  <si>
    <t>EBTM 343</t>
  </si>
  <si>
    <t>EBTM 735</t>
  </si>
  <si>
    <t>EBTM 365</t>
  </si>
  <si>
    <t>EBTM 610</t>
  </si>
  <si>
    <t>EBTM 730</t>
  </si>
  <si>
    <t>EBTM 740</t>
  </si>
  <si>
    <t>3 Course replacements dependent on major/conc/track:</t>
  </si>
  <si>
    <t>EBTM 454/BSAP Elec</t>
  </si>
  <si>
    <t>EBTM 720</t>
  </si>
  <si>
    <t>EBTM 350</t>
  </si>
  <si>
    <t xml:space="preserve">Dr. Russo </t>
  </si>
  <si>
    <t>Marketing Intelligence</t>
  </si>
  <si>
    <t>MKTG 605</t>
  </si>
  <si>
    <t>MKTG 710</t>
  </si>
  <si>
    <t>MKTG 720</t>
  </si>
  <si>
    <t>MKTG 485 (FALL)</t>
  </si>
  <si>
    <t>MKTG 411 (FALL)</t>
  </si>
  <si>
    <t>MKTG 412 (SPRING)</t>
  </si>
  <si>
    <t>Dr. Chang</t>
  </si>
  <si>
    <t>Place TCR here</t>
  </si>
  <si>
    <t>Concentration or Track Courses are required for this major. Additional courses are based on that selection.</t>
  </si>
  <si>
    <t>Daudelin, Rachel</t>
  </si>
  <si>
    <t>rdaudelin@towson.edu</t>
  </si>
  <si>
    <t>Andrews-Dearaujo, Adanna</t>
  </si>
  <si>
    <t>aandrewsdearaujo@towson.edu</t>
  </si>
  <si>
    <t>snunally@towson.edu</t>
  </si>
  <si>
    <t>Nunally,Sherrie-Lee</t>
  </si>
  <si>
    <t>We suggest you retake the ALEKS placement, to see if you can go up a level in your math course.</t>
  </si>
  <si>
    <t>When adjusting your DCP, reference:</t>
  </si>
  <si>
    <r>
      <t xml:space="preserve">Undergraduate Catalog </t>
    </r>
    <r>
      <rPr>
        <i/>
        <sz val="8"/>
        <color theme="10"/>
        <rFont val="Arial"/>
        <family val="2"/>
      </rPr>
      <t>(make sure to review your specific catalog)</t>
    </r>
  </si>
  <si>
    <t>For non-CBE courses:</t>
  </si>
  <si>
    <r>
      <rPr>
        <b/>
        <u/>
        <sz val="11"/>
        <color theme="10"/>
        <rFont val="Arial"/>
        <family val="2"/>
      </rPr>
      <t>Your (AR) Academic Requirements</t>
    </r>
    <r>
      <rPr>
        <i/>
        <sz val="8"/>
        <color theme="10"/>
        <rFont val="Arial"/>
        <family val="2"/>
      </rPr>
      <t xml:space="preserve"> (link to guide)</t>
    </r>
    <r>
      <rPr>
        <b/>
        <sz val="11"/>
        <color theme="10"/>
        <rFont val="Arial"/>
        <family val="2"/>
      </rPr>
      <t xml:space="preserve"> &amp;</t>
    </r>
  </si>
  <si>
    <r>
      <rPr>
        <b/>
        <sz val="10"/>
        <color theme="1"/>
        <rFont val="Arial"/>
        <family val="2"/>
      </rPr>
      <t xml:space="preserve">Repeat Policy for Screened Majors in CBE is: </t>
    </r>
    <r>
      <rPr>
        <i/>
        <sz val="10"/>
        <color theme="1"/>
        <rFont val="Arial"/>
        <family val="2"/>
      </rPr>
      <t>Third Attempts of courses are not automatically included and require authorization.</t>
    </r>
  </si>
  <si>
    <t>INT'L Accounting Elec</t>
  </si>
  <si>
    <t xml:space="preserve">Economics Track - 21 cr - Catalog 2019/20 and Later </t>
  </si>
  <si>
    <t>Catalogs for Program</t>
  </si>
  <si>
    <t>2015-2016</t>
  </si>
  <si>
    <t>2016-2017</t>
  </si>
  <si>
    <t>2017-2018</t>
  </si>
  <si>
    <t>2018-2019</t>
  </si>
  <si>
    <t>2019-2020</t>
  </si>
  <si>
    <t>2020-2021</t>
  </si>
  <si>
    <t>2021-2022</t>
  </si>
  <si>
    <t>2022-2023</t>
  </si>
  <si>
    <t>2023-2024</t>
  </si>
  <si>
    <t>2024-2025</t>
  </si>
  <si>
    <t>Economics Track - 21 cr - Catalog 2015/16 - 18/19</t>
  </si>
  <si>
    <t>Business Systems &amp; Processes - Majors Courses - 24 cr - Catalog 2015/16 - 17/18 - Recommend Catalog Change</t>
  </si>
  <si>
    <t>Previously EBTM 443</t>
  </si>
  <si>
    <t>Previously EBTM 367</t>
  </si>
  <si>
    <t>Business Systems &amp; Processes - Majors Courses - 18 cr - Catalog 2018/19</t>
  </si>
  <si>
    <t>Previously EBTM 330</t>
  </si>
  <si>
    <t>EBTM 497 OR MNGT 482</t>
  </si>
  <si>
    <t>Business Systems &amp; Processes - Majors Courses - 18 cr - Catalog 2019/20 and Later</t>
  </si>
  <si>
    <t>Business Analytics Track - 21 cr - Catalog 2022/23 and Later</t>
  </si>
  <si>
    <t>Entrepreneurship Concentration - 24 cr - Catalog 2015/16 - 17/18</t>
  </si>
  <si>
    <t xml:space="preserve">Entrepreneurship Concentration - 24 cr - Catalog 2018/19 </t>
  </si>
  <si>
    <t>ENTR 110, 345, 380, 402, 470, 498, EBTM 310, 343 or MKTG 350/451</t>
  </si>
  <si>
    <t>Entrepreneurship Concentration - 24 cr - Catalog 2019/20-22/23</t>
  </si>
  <si>
    <t>ENTR 110, 305, 310,  345, 402, 403, 470, 498; LEGL 413; MKTG 350 OR 451, EBTM 343, MNGT 391, 395, 425, 430, 482 (Only 1 MKTG course &amp; at least 3 ENTR courses)</t>
  </si>
  <si>
    <t>Entrepreneurship Concentration - 24 cr - Catalog 2023/24</t>
  </si>
  <si>
    <r>
      <t>Entrepreneurship Concentration</t>
    </r>
    <r>
      <rPr>
        <b/>
        <i/>
        <sz val="11"/>
        <color theme="1"/>
        <rFont val="Arial"/>
        <family val="2"/>
      </rPr>
      <t xml:space="preserve"> - 24 cr - Catalog 2024/25 and Later</t>
    </r>
  </si>
  <si>
    <t>Finance Concentration - 24 cr - Catalog 2015/16 - 19/20</t>
  </si>
  <si>
    <t>Finance Concentration - 24 cr - Catalog 2020/21 and Later</t>
  </si>
  <si>
    <t>Financial Planning Track - 21 cr - Catalog 2015/16 and Later</t>
  </si>
  <si>
    <t>Human Resources Concentration - 24 cr - Catalog 2015/16</t>
  </si>
  <si>
    <t>Human Resources Concentration - 24 cr - Catalog 2016/17</t>
  </si>
  <si>
    <t>ECON 341; ENTR 305, ENTR 310; MNGT 375, 425, 430, 438, 463, 470, 482,  491, 494, 495, 497, 498</t>
  </si>
  <si>
    <t>Human Resources Concentration - 24 cr - Catalog 2017/18 - 21/22</t>
  </si>
  <si>
    <t>EBTM 310; ECON 341; ENTR 305, ENTR 310; MNGT 375, 425, 430, 438, 463, 470, 482,  491, 494, 495, 497, 498</t>
  </si>
  <si>
    <t>Human Resources Concentration - 24 cr - Catalog 2022/23 and Later</t>
  </si>
  <si>
    <t>International Business Concentration - 24 cr - Catalog 2015/16 - 18/19</t>
  </si>
  <si>
    <t>International Business Concentration - 24 cr - Catalog 2019/20 and Later</t>
  </si>
  <si>
    <t>Investments Track - 21 cr - Catalog 2016/17 and Later</t>
  </si>
  <si>
    <t>Marketing Concentration - 24 cr - Catalog 2015/16 - 17/18</t>
  </si>
  <si>
    <t>MKTG 345, 347, 349, 350, 355, 357, 361, 497, EBTM 419 OR MKTG 451,431 (One not previously taken)</t>
  </si>
  <si>
    <t>MKTG 345, 347, 349, 350, 355, 357, 361, 497 OR MKTG 451,431 (One not previously taken) OR COMM 131, COSC 109, PSYC 101 OR THEA 101</t>
  </si>
  <si>
    <t>Marketing Concentration - 24 cr - Catalog 2018/19 - 19/20</t>
  </si>
  <si>
    <t>Marketing Concentration - 24 cr - Catalog 2020/21 and Later</t>
  </si>
  <si>
    <t>Leadership &amp; Management Concentration - 24 cr - Catalog 2015/16</t>
  </si>
  <si>
    <t>previously MNGT 415</t>
  </si>
  <si>
    <t>previously MNGT 421</t>
  </si>
  <si>
    <t>Leadership &amp; Management Concentration - 24 cr - Catalog 2016/17</t>
  </si>
  <si>
    <t>ENTR 355, MNGT 375, 381, 423, 438, 453, 470, 491, 494, 495, 497 or 498</t>
  </si>
  <si>
    <t>Leadership &amp; Management Concentration - 24 cr - Catalog 2017/18 - 18/19</t>
  </si>
  <si>
    <t xml:space="preserve">EBTM 310, ENTR 355, MNGT 375, 381, 423, 438, 453, 470, 491, 494, 495, 497 or 498 </t>
  </si>
  <si>
    <t>Leadership &amp; Management Concentration - 24 cr - Catalog 2019/20  - 21/22</t>
  </si>
  <si>
    <t>EBMT 310; ENTR 305, 310, 355, 380, MNGT 430, 453, 470, 482, 491, 494, 495, 497 or 498</t>
  </si>
  <si>
    <t>Leadership &amp; Management Concentration - 24 cr - Catalog 2022/23 and Later</t>
  </si>
  <si>
    <t>Project Management Concentration - 24 cr - Catalog 2015/16 and Later</t>
  </si>
  <si>
    <r>
      <t xml:space="preserve">INBU ELEC 4 </t>
    </r>
    <r>
      <rPr>
        <b/>
        <i/>
        <sz val="11"/>
        <color theme="1"/>
        <rFont val="Arial"/>
        <family val="2"/>
      </rPr>
      <t>(2014-2015 Catalog)</t>
    </r>
  </si>
  <si>
    <t>T</t>
  </si>
  <si>
    <t>Grade</t>
  </si>
  <si>
    <t>&amp;</t>
  </si>
  <si>
    <t>ECON 205; MATH 231, 233</t>
  </si>
  <si>
    <t>ECON 205/MATH 231/233</t>
  </si>
  <si>
    <t>Both ACCT 341 and ACCT 361 required. Highest grade will count towards admission.</t>
  </si>
  <si>
    <t>ACCT 412/ECON 305*/FIN 436/ MKTG 445/ MNGT 375*</t>
  </si>
  <si>
    <t>ECON 201/203 or ECON 202/204</t>
  </si>
  <si>
    <t>ECON 205/MATH 231/233 or MATH 211/273</t>
  </si>
  <si>
    <t>MATH 211/273</t>
  </si>
  <si>
    <t>TU Student ID #:</t>
  </si>
  <si>
    <t>EBTM 343, 419, 425, 454, 497 OR MNGT 282/482</t>
  </si>
  <si>
    <t>ENTR 110, 305, 310,  345, 402, 403, 470, 498; LEGL 413; MKTG 350 OR 451, MNGT 391, 395, 425, 430, 482 (Only 1 MKTG course &amp; at least 3 ENTR courses)</t>
  </si>
  <si>
    <t>ENTR 345, 380, 402, 403, 470, 498; LEGL 413; MKTG 350 OR 451, MNGT 430, 282/482 (Only 1 MKTG course)</t>
  </si>
  <si>
    <t>ECON 341; ENTR 305, ENTR 310; MNGT 375, 425, 430, 438, 463, 470, 282/482,  491, 494, 495, 497, 498</t>
  </si>
  <si>
    <t>2xx + foreign language, ANTH 368, ECON 305, ENTR 305, 310, 355, MKTG 494, MNGT 430, 470, 282/482, 491, 494, 495, 497, 498</t>
  </si>
  <si>
    <t xml:space="preserve">ENTR 305, 310, 355, 380, MNGT 430, 453, 470, 282/482, 491, 494, 495, 497 or 498 </t>
  </si>
  <si>
    <r>
      <t>Your (AR) Academic Requirements</t>
    </r>
    <r>
      <rPr>
        <i/>
        <sz val="8"/>
        <color theme="10"/>
        <rFont val="Arial"/>
        <family val="2"/>
      </rPr>
      <t xml:space="preserve"> (link to guide)</t>
    </r>
  </si>
  <si>
    <t>Dr. Tomasi</t>
  </si>
  <si>
    <t xml:space="preserve">stomasi@towson.edu </t>
  </si>
  <si>
    <t>ECON 205, MATH 115, 211</t>
  </si>
  <si>
    <t>ECON 201/3 OR 202/4</t>
  </si>
  <si>
    <t>MNGT 282/482</t>
  </si>
  <si>
    <t>ENTR 305, 310, 345, 380, 401, 402, 403, 470, 498; LEGL 413; MNGT 2/482; Additional electives available with approval of minor advisor</t>
  </si>
  <si>
    <t>LEGL 328, 335, 407, 413, 427, 470, 495; MNGT 2/482</t>
  </si>
  <si>
    <t>ENGL 317/BUSX 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</si>
</sst>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0000"/>
    <numFmt numFmtId="165" formatCode="m/d/yy;@"/>
  </numFmts>
  <fonts count="108">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b/>
      <sz val="14"/>
      <color theme="1"/>
      <name val="Arial"/>
      <family val="2"/>
    </font>
    <font>
      <b/>
      <sz val="20"/>
      <color theme="1"/>
      <name val="Arial"/>
      <family val="2"/>
    </font>
    <font>
      <sz val="10"/>
      <color theme="1"/>
      <name val="Arial"/>
      <family val="2"/>
    </font>
    <font>
      <sz val="11"/>
      <color rgb="FF000000"/>
      <name val="Arial"/>
      <family val="2"/>
    </font>
    <font>
      <sz val="10"/>
      <name val="Sabon"/>
      <family val="1"/>
    </font>
    <font>
      <sz val="10"/>
      <color rgb="FF000000"/>
      <name val="Times New Roman"/>
      <family val="1"/>
    </font>
    <font>
      <b/>
      <u/>
      <sz val="11"/>
      <color theme="1"/>
      <name val="Arial"/>
      <family val="2"/>
    </font>
    <font>
      <u/>
      <sz val="11"/>
      <color theme="10"/>
      <name val="Calibri"/>
      <family val="2"/>
      <scheme val="minor"/>
    </font>
    <font>
      <sz val="12"/>
      <name val="Arial"/>
      <family val="2"/>
    </font>
    <font>
      <sz val="10"/>
      <name val="Arial"/>
      <family val="2"/>
    </font>
    <font>
      <b/>
      <i/>
      <sz val="14"/>
      <name val="Arial"/>
      <family val="2"/>
    </font>
    <font>
      <b/>
      <sz val="14"/>
      <name val="Arial"/>
      <family val="2"/>
    </font>
    <font>
      <b/>
      <sz val="12"/>
      <name val="Arial"/>
      <family val="2"/>
    </font>
    <font>
      <b/>
      <sz val="16"/>
      <name val="Arial"/>
      <family val="2"/>
    </font>
    <font>
      <b/>
      <sz val="12"/>
      <color theme="1"/>
      <name val="Arial"/>
      <family val="2"/>
    </font>
    <font>
      <b/>
      <i/>
      <sz val="14"/>
      <color theme="1"/>
      <name val="Arial"/>
      <family val="2"/>
    </font>
    <font>
      <i/>
      <sz val="11"/>
      <color theme="1"/>
      <name val="Arial"/>
      <family val="2"/>
    </font>
    <font>
      <b/>
      <sz val="11"/>
      <color rgb="FF000000"/>
      <name val="Arial"/>
      <family val="2"/>
    </font>
    <font>
      <i/>
      <sz val="9"/>
      <color rgb="FF000000"/>
      <name val="Arial"/>
      <family val="2"/>
    </font>
    <font>
      <i/>
      <sz val="9"/>
      <color theme="1"/>
      <name val="Arial"/>
      <family val="2"/>
    </font>
    <font>
      <b/>
      <u/>
      <sz val="12"/>
      <color theme="10"/>
      <name val="Arial"/>
      <family val="2"/>
    </font>
    <font>
      <sz val="8"/>
      <color theme="1"/>
      <name val="Arial"/>
      <family val="2"/>
    </font>
    <font>
      <b/>
      <sz val="16"/>
      <color theme="1"/>
      <name val="Arial"/>
      <family val="2"/>
    </font>
    <font>
      <b/>
      <sz val="10"/>
      <color theme="1"/>
      <name val="Arial"/>
      <family val="2"/>
    </font>
    <font>
      <b/>
      <u/>
      <sz val="10"/>
      <color theme="10"/>
      <name val="Arial"/>
      <family val="2"/>
    </font>
    <font>
      <i/>
      <sz val="10"/>
      <color theme="1"/>
      <name val="Arial"/>
      <family val="2"/>
    </font>
    <font>
      <sz val="9"/>
      <color theme="1"/>
      <name val="Arial"/>
      <family val="2"/>
    </font>
    <font>
      <b/>
      <i/>
      <sz val="9"/>
      <color theme="1"/>
      <name val="Arial"/>
      <family val="2"/>
    </font>
    <font>
      <b/>
      <i/>
      <sz val="11"/>
      <color theme="1"/>
      <name val="Arial"/>
      <family val="2"/>
    </font>
    <font>
      <u/>
      <sz val="11"/>
      <color theme="10"/>
      <name val="Arial"/>
      <family val="2"/>
    </font>
    <font>
      <b/>
      <sz val="9"/>
      <color theme="1"/>
      <name val="Arial"/>
      <family val="2"/>
    </font>
    <font>
      <b/>
      <u/>
      <sz val="9"/>
      <color theme="1"/>
      <name val="Arial"/>
      <family val="2"/>
    </font>
    <font>
      <sz val="9"/>
      <color rgb="FF000000"/>
      <name val="Arial"/>
      <family val="2"/>
    </font>
    <font>
      <b/>
      <u/>
      <sz val="9"/>
      <color theme="10"/>
      <name val="Arial"/>
      <family val="2"/>
    </font>
    <font>
      <b/>
      <sz val="9"/>
      <color rgb="FF000000"/>
      <name val="Arial"/>
      <family val="2"/>
    </font>
    <font>
      <sz val="11"/>
      <name val="Calibri"/>
      <family val="2"/>
      <scheme val="minor"/>
    </font>
    <font>
      <sz val="9"/>
      <color theme="1"/>
      <name val="Segoe UI"/>
      <family val="2"/>
    </font>
    <font>
      <sz val="11"/>
      <name val="Arial"/>
      <family val="2"/>
    </font>
    <font>
      <b/>
      <sz val="10"/>
      <color theme="1"/>
      <name val="Wingdings"/>
      <charset val="2"/>
    </font>
    <font>
      <b/>
      <sz val="9"/>
      <color rgb="FF000000"/>
      <name val="Wingdings"/>
      <charset val="2"/>
    </font>
    <font>
      <u/>
      <sz val="9"/>
      <color theme="10"/>
      <name val="Arial"/>
      <family val="2"/>
    </font>
    <font>
      <b/>
      <sz val="9"/>
      <name val="Arial"/>
      <family val="2"/>
    </font>
    <font>
      <b/>
      <sz val="9"/>
      <color indexed="81"/>
      <name val="Tahoma"/>
      <family val="2"/>
    </font>
    <font>
      <sz val="9"/>
      <color indexed="81"/>
      <name val="Tahoma"/>
      <family val="2"/>
    </font>
    <font>
      <b/>
      <i/>
      <u/>
      <sz val="11"/>
      <color theme="1"/>
      <name val="Arial"/>
      <family val="2"/>
    </font>
    <font>
      <i/>
      <u/>
      <sz val="11"/>
      <color theme="10"/>
      <name val="Arial"/>
      <family val="2"/>
    </font>
    <font>
      <i/>
      <u/>
      <sz val="10"/>
      <color theme="10"/>
      <name val="Arial"/>
      <family val="2"/>
    </font>
    <font>
      <i/>
      <sz val="7"/>
      <color rgb="FF000000"/>
      <name val="Wingdings"/>
      <charset val="2"/>
    </font>
    <font>
      <i/>
      <sz val="7"/>
      <color rgb="FF000000"/>
      <name val="Arial"/>
      <family val="2"/>
    </font>
    <font>
      <b/>
      <sz val="8"/>
      <color theme="1"/>
      <name val="Arial"/>
      <family val="2"/>
    </font>
    <font>
      <sz val="12"/>
      <color theme="1"/>
      <name val="Arial"/>
      <family val="2"/>
    </font>
    <font>
      <b/>
      <u/>
      <sz val="7.5"/>
      <color theme="1"/>
      <name val="Arial"/>
      <family val="2"/>
    </font>
    <font>
      <b/>
      <sz val="7"/>
      <color theme="1"/>
      <name val="Arial"/>
      <family val="2"/>
    </font>
    <font>
      <i/>
      <sz val="6"/>
      <color theme="1"/>
      <name val="Arial"/>
      <family val="2"/>
    </font>
    <font>
      <b/>
      <u/>
      <sz val="8"/>
      <color theme="1"/>
      <name val="Arial"/>
      <family val="2"/>
    </font>
    <font>
      <i/>
      <sz val="8"/>
      <color theme="1"/>
      <name val="Arial"/>
      <family val="2"/>
    </font>
    <font>
      <i/>
      <sz val="7"/>
      <color theme="1"/>
      <name val="Arial"/>
      <family val="2"/>
    </font>
    <font>
      <b/>
      <i/>
      <sz val="8"/>
      <color theme="1"/>
      <name val="Arial"/>
      <family val="2"/>
    </font>
    <font>
      <sz val="7"/>
      <color theme="1"/>
      <name val="Arial"/>
      <family val="2"/>
    </font>
    <font>
      <u/>
      <sz val="8"/>
      <color theme="10"/>
      <name val="Arial"/>
      <family val="2"/>
    </font>
    <font>
      <b/>
      <i/>
      <u/>
      <sz val="9"/>
      <color theme="1"/>
      <name val="Arial"/>
      <family val="2"/>
    </font>
    <font>
      <b/>
      <sz val="11"/>
      <color theme="10"/>
      <name val="Arial"/>
      <family val="2"/>
    </font>
    <font>
      <u/>
      <sz val="10"/>
      <color theme="10"/>
      <name val="Arial"/>
      <family val="2"/>
    </font>
    <font>
      <b/>
      <u/>
      <sz val="14"/>
      <color theme="10"/>
      <name val="Arial"/>
      <family val="2"/>
    </font>
    <font>
      <sz val="10.5"/>
      <color theme="1"/>
      <name val="Arial"/>
      <family val="2"/>
    </font>
    <font>
      <b/>
      <u/>
      <sz val="11"/>
      <name val="Arial"/>
      <family val="2"/>
    </font>
    <font>
      <b/>
      <sz val="10"/>
      <color theme="1"/>
      <name val="Calibri"/>
      <family val="2"/>
      <scheme val="minor"/>
    </font>
    <font>
      <sz val="7"/>
      <color theme="1"/>
      <name val="Times New Roman"/>
      <family val="1"/>
    </font>
    <font>
      <sz val="4"/>
      <color theme="1"/>
      <name val="Calibri"/>
      <family val="2"/>
      <scheme val="minor"/>
    </font>
    <font>
      <b/>
      <u/>
      <sz val="11"/>
      <color theme="10"/>
      <name val="Arial"/>
      <family val="2"/>
    </font>
    <font>
      <b/>
      <u/>
      <sz val="11.5"/>
      <color theme="10"/>
      <name val="Arial"/>
      <family val="2"/>
    </font>
    <font>
      <i/>
      <sz val="8"/>
      <color theme="10"/>
      <name val="Arial"/>
      <family val="2"/>
    </font>
    <font>
      <b/>
      <u/>
      <sz val="9.5"/>
      <color theme="10"/>
      <name val="Arial"/>
      <family val="2"/>
    </font>
    <font>
      <b/>
      <u/>
      <sz val="11"/>
      <color theme="10"/>
      <name val="Calibri"/>
      <family val="2"/>
      <scheme val="minor"/>
    </font>
    <font>
      <b/>
      <i/>
      <sz val="10"/>
      <color theme="1"/>
      <name val="Arial"/>
      <family val="2"/>
    </font>
    <font>
      <b/>
      <u/>
      <sz val="10"/>
      <color theme="1"/>
      <name val="Arial"/>
      <family val="2"/>
    </font>
    <font>
      <b/>
      <u/>
      <sz val="10"/>
      <name val="Arial"/>
      <family val="2"/>
    </font>
  </fonts>
  <fills count="11">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5" tint="0.59999389629810485"/>
        <bgColor indexed="64"/>
      </patternFill>
    </fill>
  </fills>
  <borders count="76">
    <border>
      <left/>
      <right/>
      <top/>
      <bottom/>
      <diagonal/>
    </border>
    <border>
      <left style="medium">
        <color auto="1"/>
      </left>
      <right style="medium">
        <color auto="1"/>
      </right>
      <top style="medium">
        <color auto="1"/>
      </top>
      <bottom style="medium">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right style="medium">
        <color auto="1"/>
      </right>
      <top/>
      <bottom/>
      <diagonal/>
    </border>
    <border>
      <left style="hair">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thin">
        <color indexed="64"/>
      </top>
      <bottom style="thin">
        <color indexed="64"/>
      </bottom>
      <diagonal/>
    </border>
    <border>
      <left/>
      <right/>
      <top style="thin">
        <color indexed="64"/>
      </top>
      <bottom/>
      <diagonal/>
    </border>
    <border>
      <left style="medium">
        <color auto="1"/>
      </left>
      <right style="medium">
        <color auto="1"/>
      </right>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hair">
        <color auto="1"/>
      </right>
      <top style="medium">
        <color indexed="64"/>
      </top>
      <bottom style="medium">
        <color indexed="64"/>
      </bottom>
      <diagonal/>
    </border>
    <border>
      <left style="hair">
        <color auto="1"/>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auto="1"/>
      </left>
      <right style="hair">
        <color auto="1"/>
      </right>
      <top/>
      <bottom/>
      <diagonal/>
    </border>
    <border>
      <left style="medium">
        <color indexed="64"/>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style="hair">
        <color auto="1"/>
      </right>
      <top style="medium">
        <color indexed="64"/>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style="hair">
        <color auto="1"/>
      </right>
      <top style="medium">
        <color indexed="64"/>
      </top>
      <bottom style="medium">
        <color indexed="64"/>
      </bottom>
      <diagonal/>
    </border>
    <border>
      <left style="hair">
        <color auto="1"/>
      </left>
      <right/>
      <top style="hair">
        <color auto="1"/>
      </top>
      <bottom style="medium">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
      <left/>
      <right style="medium">
        <color auto="1"/>
      </right>
      <top style="hair">
        <color auto="1"/>
      </top>
      <bottom style="hair">
        <color auto="1"/>
      </bottom>
      <diagonal/>
    </border>
    <border>
      <left style="medium">
        <color indexed="64"/>
      </left>
      <right/>
      <top style="hair">
        <color auto="1"/>
      </top>
      <bottom style="hair">
        <color auto="1"/>
      </bottom>
      <diagonal/>
    </border>
    <border>
      <left/>
      <right/>
      <top/>
      <bottom style="hair">
        <color auto="1"/>
      </bottom>
      <diagonal/>
    </border>
    <border>
      <left/>
      <right style="medium">
        <color auto="1"/>
      </right>
      <top/>
      <bottom style="hair">
        <color auto="1"/>
      </bottom>
      <diagonal/>
    </border>
    <border>
      <left/>
      <right/>
      <top style="hair">
        <color auto="1"/>
      </top>
      <bottom/>
      <diagonal/>
    </border>
    <border>
      <left style="thin">
        <color indexed="64"/>
      </left>
      <right/>
      <top/>
      <bottom/>
      <diagonal/>
    </border>
    <border>
      <left style="medium">
        <color indexed="64"/>
      </left>
      <right/>
      <top style="hair">
        <color auto="1"/>
      </top>
      <bottom/>
      <diagonal/>
    </border>
    <border>
      <left style="hair">
        <color auto="1"/>
      </left>
      <right/>
      <top/>
      <bottom style="hair">
        <color auto="1"/>
      </bottom>
      <diagonal/>
    </border>
    <border>
      <left style="medium">
        <color indexed="64"/>
      </left>
      <right/>
      <top style="medium">
        <color indexed="64"/>
      </top>
      <bottom style="hair">
        <color auto="1"/>
      </bottom>
      <diagonal/>
    </border>
    <border>
      <left/>
      <right style="medium">
        <color auto="1"/>
      </right>
      <top style="hair">
        <color auto="1"/>
      </top>
      <bottom/>
      <diagonal/>
    </border>
    <border>
      <left style="hair">
        <color auto="1"/>
      </left>
      <right style="hair">
        <color auto="1"/>
      </right>
      <top style="hair">
        <color auto="1"/>
      </top>
      <bottom style="thin">
        <color indexed="64"/>
      </bottom>
      <diagonal/>
    </border>
  </borders>
  <cellStyleXfs count="6">
    <xf numFmtId="0" fontId="0" fillId="0" borderId="0"/>
    <xf numFmtId="0" fontId="35" fillId="0" borderId="0"/>
    <xf numFmtId="0" fontId="36" fillId="0" borderId="0"/>
    <xf numFmtId="0" fontId="38" fillId="0" borderId="0" applyNumberFormat="0" applyFill="0" applyBorder="0" applyAlignment="0" applyProtection="0"/>
    <xf numFmtId="0" fontId="28" fillId="0" borderId="0"/>
    <xf numFmtId="0" fontId="21" fillId="0" borderId="0"/>
  </cellStyleXfs>
  <cellXfs count="630">
    <xf numFmtId="0" fontId="0" fillId="0" borderId="0" xfId="0"/>
    <xf numFmtId="0" fontId="0" fillId="0" borderId="0" xfId="0" applyAlignment="1">
      <alignment wrapText="1"/>
    </xf>
    <xf numFmtId="0" fontId="33" fillId="2" borderId="0" xfId="0" applyFont="1" applyFill="1" applyAlignment="1">
      <alignment horizontal="center"/>
    </xf>
    <xf numFmtId="0" fontId="33" fillId="2" borderId="0" xfId="0" applyFont="1" applyFill="1"/>
    <xf numFmtId="0" fontId="29" fillId="0" borderId="0" xfId="0" applyFont="1"/>
    <xf numFmtId="0" fontId="39" fillId="4" borderId="2" xfId="0" applyFont="1" applyFill="1" applyBorder="1"/>
    <xf numFmtId="0" fontId="40" fillId="0" borderId="2" xfId="0" applyFont="1" applyBorder="1"/>
    <xf numFmtId="0" fontId="39" fillId="0" borderId="2" xfId="0" applyFont="1" applyBorder="1" applyAlignment="1">
      <alignment horizontal="center"/>
    </xf>
    <xf numFmtId="0" fontId="0" fillId="0" borderId="2" xfId="0" applyBorder="1"/>
    <xf numFmtId="2" fontId="39" fillId="0" borderId="2" xfId="0" applyNumberFormat="1" applyFont="1" applyBorder="1" applyAlignment="1">
      <alignment horizontal="center"/>
    </xf>
    <xf numFmtId="0" fontId="39" fillId="0" borderId="2" xfId="0" applyFont="1" applyBorder="1" applyAlignment="1">
      <alignment horizontal="center" wrapText="1"/>
    </xf>
    <xf numFmtId="2" fontId="39" fillId="0" borderId="2" xfId="0" applyNumberFormat="1" applyFont="1" applyBorder="1" applyAlignment="1">
      <alignment horizontal="center" wrapText="1"/>
    </xf>
    <xf numFmtId="0" fontId="31" fillId="0" borderId="0" xfId="4" applyFont="1"/>
    <xf numFmtId="0" fontId="28" fillId="0" borderId="0" xfId="4"/>
    <xf numFmtId="0" fontId="41" fillId="0" borderId="0" xfId="4" applyFont="1"/>
    <xf numFmtId="0" fontId="39" fillId="0" borderId="0" xfId="4" applyFont="1" applyAlignment="1" applyProtection="1">
      <alignment horizontal="center"/>
      <protection locked="0"/>
    </xf>
    <xf numFmtId="0" fontId="39" fillId="0" borderId="0" xfId="4" applyFont="1"/>
    <xf numFmtId="0" fontId="39" fillId="0" borderId="0" xfId="4" applyFont="1" applyProtection="1">
      <protection locked="0"/>
    </xf>
    <xf numFmtId="0" fontId="39" fillId="0" borderId="0" xfId="4" applyFont="1" applyAlignment="1">
      <alignment horizontal="center"/>
    </xf>
    <xf numFmtId="0" fontId="41" fillId="0" borderId="0" xfId="4" applyFont="1" applyAlignment="1">
      <alignment wrapText="1"/>
    </xf>
    <xf numFmtId="0" fontId="42" fillId="0" borderId="10" xfId="4" applyFont="1" applyBorder="1"/>
    <xf numFmtId="0" fontId="39" fillId="0" borderId="11" xfId="4" applyFont="1" applyBorder="1" applyAlignment="1" applyProtection="1">
      <alignment horizontal="center"/>
      <protection locked="0"/>
    </xf>
    <xf numFmtId="0" fontId="39" fillId="0" borderId="11" xfId="4" applyFont="1" applyBorder="1"/>
    <xf numFmtId="0" fontId="39" fillId="0" borderId="11" xfId="4" applyFont="1" applyBorder="1" applyProtection="1">
      <protection locked="0"/>
    </xf>
    <xf numFmtId="0" fontId="39" fillId="0" borderId="12" xfId="4" applyFont="1" applyBorder="1" applyAlignment="1">
      <alignment horizontal="center"/>
    </xf>
    <xf numFmtId="0" fontId="39" fillId="0" borderId="11" xfId="4" applyFont="1" applyBorder="1" applyAlignment="1">
      <alignment horizontal="center"/>
    </xf>
    <xf numFmtId="0" fontId="39" fillId="0" borderId="12" xfId="4" applyFont="1" applyBorder="1"/>
    <xf numFmtId="0" fontId="39" fillId="0" borderId="13" xfId="4" applyFont="1" applyBorder="1" applyAlignment="1">
      <alignment horizontal="center" wrapText="1"/>
    </xf>
    <xf numFmtId="0" fontId="39" fillId="5" borderId="14" xfId="4" applyFont="1" applyFill="1" applyBorder="1" applyAlignment="1" applyProtection="1">
      <alignment horizontal="center" wrapText="1"/>
      <protection locked="0"/>
    </xf>
    <xf numFmtId="0" fontId="39" fillId="0" borderId="11" xfId="4" applyFont="1" applyBorder="1" applyAlignment="1">
      <alignment horizontal="center" wrapText="1"/>
    </xf>
    <xf numFmtId="0" fontId="39" fillId="0" borderId="17" xfId="4" applyFont="1" applyBorder="1" applyAlignment="1" applyProtection="1">
      <alignment horizontal="center" wrapText="1"/>
      <protection locked="0"/>
    </xf>
    <xf numFmtId="0" fontId="39" fillId="6" borderId="18" xfId="4" applyFont="1" applyFill="1" applyBorder="1" applyAlignment="1">
      <alignment horizontal="center" vertical="center" wrapText="1"/>
    </xf>
    <xf numFmtId="0" fontId="39" fillId="0" borderId="17" xfId="4" applyFont="1" applyBorder="1" applyAlignment="1">
      <alignment horizontal="center" wrapText="1"/>
    </xf>
    <xf numFmtId="0" fontId="39" fillId="0" borderId="0" xfId="4" applyFont="1" applyAlignment="1">
      <alignment horizontal="center" wrapText="1"/>
    </xf>
    <xf numFmtId="0" fontId="39" fillId="0" borderId="19" xfId="4" applyFont="1" applyBorder="1"/>
    <xf numFmtId="0" fontId="39" fillId="0" borderId="20" xfId="4" applyFont="1" applyBorder="1" applyAlignment="1" applyProtection="1">
      <alignment horizontal="center"/>
      <protection locked="0"/>
    </xf>
    <xf numFmtId="0" fontId="39" fillId="0" borderId="21" xfId="4" applyFont="1" applyBorder="1" applyAlignment="1">
      <alignment horizontal="center"/>
    </xf>
    <xf numFmtId="2" fontId="39" fillId="0" borderId="20" xfId="4" applyNumberFormat="1" applyFont="1" applyBorder="1" applyAlignment="1">
      <alignment horizontal="center"/>
    </xf>
    <xf numFmtId="0" fontId="39" fillId="0" borderId="22" xfId="4" applyFont="1" applyBorder="1" applyAlignment="1">
      <alignment horizontal="center"/>
    </xf>
    <xf numFmtId="0" fontId="39" fillId="0" borderId="21" xfId="4" applyFont="1" applyBorder="1" applyAlignment="1" applyProtection="1">
      <alignment horizontal="center"/>
      <protection locked="0"/>
    </xf>
    <xf numFmtId="0" fontId="39" fillId="0" borderId="23" xfId="4" applyFont="1" applyBorder="1" applyAlignment="1">
      <alignment vertical="top"/>
    </xf>
    <xf numFmtId="0" fontId="39" fillId="0" borderId="24" xfId="4" applyFont="1" applyBorder="1" applyAlignment="1">
      <alignment horizontal="center" vertical="top"/>
    </xf>
    <xf numFmtId="0" fontId="39" fillId="0" borderId="25" xfId="4" applyFont="1" applyBorder="1" applyAlignment="1">
      <alignment horizontal="center" vertical="top"/>
    </xf>
    <xf numFmtId="0" fontId="39" fillId="0" borderId="24" xfId="4" applyFont="1" applyBorder="1" applyAlignment="1" applyProtection="1">
      <alignment horizontal="center" vertical="top"/>
      <protection locked="0"/>
    </xf>
    <xf numFmtId="0" fontId="43" fillId="0" borderId="11" xfId="4" applyFont="1" applyBorder="1" applyAlignment="1">
      <alignment horizontal="right"/>
    </xf>
    <xf numFmtId="0" fontId="39" fillId="5" borderId="1" xfId="4" applyFont="1" applyFill="1" applyBorder="1" applyAlignment="1" applyProtection="1">
      <alignment horizontal="center"/>
      <protection hidden="1"/>
    </xf>
    <xf numFmtId="0" fontId="39" fillId="0" borderId="10" xfId="4" applyFont="1" applyBorder="1"/>
    <xf numFmtId="0" fontId="44" fillId="7" borderId="26" xfId="4" applyFont="1" applyFill="1" applyBorder="1" applyAlignment="1" applyProtection="1">
      <alignment horizontal="center" wrapText="1"/>
      <protection hidden="1"/>
    </xf>
    <xf numFmtId="0" fontId="44" fillId="7" borderId="27" xfId="4" applyFont="1" applyFill="1" applyBorder="1" applyAlignment="1">
      <alignment horizontal="center"/>
    </xf>
    <xf numFmtId="0" fontId="39" fillId="6" borderId="1" xfId="4" applyFont="1" applyFill="1" applyBorder="1" applyAlignment="1" applyProtection="1">
      <alignment horizontal="center"/>
      <protection hidden="1"/>
    </xf>
    <xf numFmtId="0" fontId="39" fillId="0" borderId="28" xfId="4" applyFont="1" applyBorder="1"/>
    <xf numFmtId="0" fontId="45" fillId="0" borderId="0" xfId="4" applyFont="1"/>
    <xf numFmtId="0" fontId="42" fillId="0" borderId="11" xfId="4" applyFont="1" applyBorder="1"/>
    <xf numFmtId="0" fontId="39" fillId="0" borderId="29" xfId="4" applyFont="1" applyBorder="1"/>
    <xf numFmtId="0" fontId="39" fillId="0" borderId="30" xfId="4" applyFont="1" applyBorder="1" applyAlignment="1">
      <alignment vertical="top"/>
    </xf>
    <xf numFmtId="0" fontId="28" fillId="2" borderId="0" xfId="0" applyFont="1" applyFill="1"/>
    <xf numFmtId="0" fontId="28" fillId="3" borderId="0" xfId="0" applyFont="1" applyFill="1"/>
    <xf numFmtId="0" fontId="28" fillId="2" borderId="7" xfId="0" applyFont="1" applyFill="1" applyBorder="1"/>
    <xf numFmtId="0" fontId="30" fillId="0" borderId="0" xfId="4" applyFont="1"/>
    <xf numFmtId="0" fontId="46" fillId="0" borderId="0" xfId="4" applyFont="1"/>
    <xf numFmtId="0" fontId="30" fillId="0" borderId="21" xfId="4" applyFont="1" applyBorder="1"/>
    <xf numFmtId="0" fontId="43" fillId="0" borderId="20" xfId="4" applyFont="1" applyBorder="1" applyAlignment="1" applyProtection="1">
      <alignment horizontal="center"/>
      <protection locked="0"/>
    </xf>
    <xf numFmtId="0" fontId="43" fillId="0" borderId="21" xfId="4" applyFont="1" applyBorder="1" applyAlignment="1">
      <alignment horizontal="center"/>
    </xf>
    <xf numFmtId="0" fontId="28" fillId="0" borderId="21" xfId="4" applyBorder="1"/>
    <xf numFmtId="0" fontId="27" fillId="0" borderId="0" xfId="4" applyFont="1"/>
    <xf numFmtId="0" fontId="43" fillId="0" borderId="0" xfId="4" applyFont="1" applyAlignment="1">
      <alignment horizontal="right"/>
    </xf>
    <xf numFmtId="0" fontId="43" fillId="0" borderId="7" xfId="4" applyFont="1" applyBorder="1" applyAlignment="1">
      <alignment horizontal="right"/>
    </xf>
    <xf numFmtId="0" fontId="39" fillId="5" borderId="31" xfId="4" applyFont="1" applyFill="1" applyBorder="1" applyAlignment="1" applyProtection="1">
      <alignment horizontal="center"/>
      <protection hidden="1"/>
    </xf>
    <xf numFmtId="0" fontId="44" fillId="7" borderId="32" xfId="4" applyFont="1" applyFill="1" applyBorder="1" applyAlignment="1" applyProtection="1">
      <alignment horizontal="center" wrapText="1"/>
      <protection hidden="1"/>
    </xf>
    <xf numFmtId="0" fontId="44" fillId="7" borderId="33" xfId="4" applyFont="1" applyFill="1" applyBorder="1" applyAlignment="1">
      <alignment horizontal="center"/>
    </xf>
    <xf numFmtId="0" fontId="39" fillId="0" borderId="7" xfId="4" applyFont="1" applyBorder="1"/>
    <xf numFmtId="0" fontId="39" fillId="6" borderId="31" xfId="4" applyFont="1" applyFill="1" applyBorder="1" applyAlignment="1" applyProtection="1">
      <alignment horizontal="center"/>
      <protection hidden="1"/>
    </xf>
    <xf numFmtId="0" fontId="39" fillId="0" borderId="34" xfId="4" applyFont="1" applyBorder="1" applyAlignment="1">
      <alignment vertical="top"/>
    </xf>
    <xf numFmtId="0" fontId="30" fillId="0" borderId="35" xfId="4" applyFont="1" applyBorder="1"/>
    <xf numFmtId="0" fontId="43" fillId="0" borderId="22" xfId="4" applyFont="1" applyBorder="1" applyAlignment="1">
      <alignment horizontal="center"/>
    </xf>
    <xf numFmtId="0" fontId="27" fillId="0" borderId="35" xfId="4" applyFont="1" applyBorder="1"/>
    <xf numFmtId="0" fontId="27" fillId="0" borderId="36" xfId="4" applyFont="1" applyBorder="1"/>
    <xf numFmtId="0" fontId="28" fillId="0" borderId="24" xfId="4" applyBorder="1"/>
    <xf numFmtId="0" fontId="39" fillId="0" borderId="24" xfId="4" applyFont="1" applyBorder="1" applyAlignment="1">
      <alignment horizontal="center"/>
    </xf>
    <xf numFmtId="0" fontId="39" fillId="0" borderId="25" xfId="4" applyFont="1" applyBorder="1" applyAlignment="1">
      <alignment horizontal="center"/>
    </xf>
    <xf numFmtId="2" fontId="43" fillId="0" borderId="20" xfId="4" applyNumberFormat="1" applyFont="1" applyBorder="1" applyAlignment="1">
      <alignment horizontal="center"/>
    </xf>
    <xf numFmtId="0" fontId="30" fillId="2" borderId="0" xfId="0" applyFont="1" applyFill="1"/>
    <xf numFmtId="0" fontId="30" fillId="3" borderId="0" xfId="0" applyFont="1" applyFill="1"/>
    <xf numFmtId="0" fontId="30" fillId="0" borderId="0" xfId="0" applyFont="1"/>
    <xf numFmtId="0" fontId="33" fillId="3" borderId="0" xfId="0" applyFont="1" applyFill="1"/>
    <xf numFmtId="0" fontId="30" fillId="2" borderId="0" xfId="0" applyFont="1" applyFill="1" applyAlignment="1">
      <alignment vertical="center"/>
    </xf>
    <xf numFmtId="0" fontId="23" fillId="0" borderId="2" xfId="0" applyFont="1" applyBorder="1" applyProtection="1">
      <protection locked="0"/>
    </xf>
    <xf numFmtId="0" fontId="30" fillId="0" borderId="2" xfId="0" applyFont="1" applyBorder="1"/>
    <xf numFmtId="0" fontId="29" fillId="3" borderId="0" xfId="0" applyFont="1" applyFill="1"/>
    <xf numFmtId="0" fontId="49" fillId="3" borderId="0" xfId="0" applyFont="1" applyFill="1" applyAlignment="1">
      <alignment vertical="center"/>
    </xf>
    <xf numFmtId="0" fontId="50" fillId="3" borderId="0" xfId="0" applyFont="1" applyFill="1"/>
    <xf numFmtId="0" fontId="22" fillId="3" borderId="0" xfId="0" applyFont="1" applyFill="1"/>
    <xf numFmtId="0" fontId="28" fillId="3" borderId="0" xfId="0" applyFont="1" applyFill="1" applyAlignment="1">
      <alignment horizontal="right"/>
    </xf>
    <xf numFmtId="0" fontId="22" fillId="3" borderId="0" xfId="0" applyFont="1" applyFill="1" applyAlignment="1">
      <alignment horizontal="right"/>
    </xf>
    <xf numFmtId="0" fontId="28" fillId="3" borderId="0" xfId="0" applyFont="1" applyFill="1" applyAlignment="1" applyProtection="1">
      <alignment wrapText="1"/>
      <protection locked="0"/>
    </xf>
    <xf numFmtId="0" fontId="47" fillId="3" borderId="0" xfId="0" applyFont="1" applyFill="1"/>
    <xf numFmtId="0" fontId="28" fillId="3" borderId="0" xfId="0" applyFont="1" applyFill="1" applyAlignment="1" applyProtection="1">
      <alignment horizontal="center"/>
      <protection locked="0"/>
    </xf>
    <xf numFmtId="0" fontId="30" fillId="3" borderId="0" xfId="0" applyFont="1" applyFill="1" applyAlignment="1">
      <alignment horizontal="center"/>
    </xf>
    <xf numFmtId="0" fontId="23" fillId="3" borderId="0" xfId="0" applyFont="1" applyFill="1" applyProtection="1">
      <protection locked="0"/>
    </xf>
    <xf numFmtId="0" fontId="26" fillId="3" borderId="0" xfId="0" applyFont="1" applyFill="1" applyProtection="1">
      <protection locked="0"/>
    </xf>
    <xf numFmtId="0" fontId="28" fillId="3" borderId="0" xfId="0" applyFont="1" applyFill="1" applyProtection="1">
      <protection locked="0"/>
    </xf>
    <xf numFmtId="0" fontId="24" fillId="3" borderId="0" xfId="0" applyFont="1" applyFill="1" applyProtection="1">
      <protection locked="0"/>
    </xf>
    <xf numFmtId="0" fontId="25" fillId="3" borderId="0" xfId="0" applyFont="1" applyFill="1" applyProtection="1">
      <protection locked="0"/>
    </xf>
    <xf numFmtId="0" fontId="33" fillId="0" borderId="2" xfId="0" applyFont="1" applyBorder="1"/>
    <xf numFmtId="0" fontId="33" fillId="0" borderId="2" xfId="0" applyFont="1" applyBorder="1" applyProtection="1">
      <protection locked="0"/>
    </xf>
    <xf numFmtId="0" fontId="33" fillId="3" borderId="0" xfId="0" applyFont="1" applyFill="1" applyAlignment="1">
      <alignment horizontal="center"/>
    </xf>
    <xf numFmtId="0" fontId="22" fillId="2" borderId="0" xfId="0" applyFont="1" applyFill="1" applyAlignment="1">
      <alignment horizontal="right"/>
    </xf>
    <xf numFmtId="0" fontId="33" fillId="0" borderId="0" xfId="0" applyFont="1"/>
    <xf numFmtId="0" fontId="0" fillId="0" borderId="2" xfId="0" applyBorder="1" applyAlignment="1">
      <alignment horizontal="left"/>
    </xf>
    <xf numFmtId="0" fontId="30" fillId="0" borderId="40" xfId="4" applyFont="1" applyBorder="1"/>
    <xf numFmtId="0" fontId="30" fillId="0" borderId="41" xfId="4" applyFont="1" applyBorder="1"/>
    <xf numFmtId="0" fontId="39" fillId="0" borderId="42" xfId="4" applyFont="1" applyBorder="1" applyAlignment="1" applyProtection="1">
      <alignment horizontal="center"/>
      <protection locked="0"/>
    </xf>
    <xf numFmtId="0" fontId="43" fillId="0" borderId="41" xfId="4" applyFont="1" applyBorder="1" applyAlignment="1">
      <alignment horizontal="center"/>
    </xf>
    <xf numFmtId="0" fontId="43" fillId="0" borderId="42" xfId="4" applyFont="1" applyBorder="1" applyAlignment="1" applyProtection="1">
      <alignment horizontal="center"/>
      <protection locked="0"/>
    </xf>
    <xf numFmtId="2" fontId="43" fillId="0" borderId="42" xfId="4" applyNumberFormat="1" applyFont="1" applyBorder="1" applyAlignment="1">
      <alignment horizontal="center"/>
    </xf>
    <xf numFmtId="0" fontId="43" fillId="0" borderId="43" xfId="4" applyFont="1" applyBorder="1" applyAlignment="1">
      <alignment horizontal="center"/>
    </xf>
    <xf numFmtId="0" fontId="39" fillId="0" borderId="26" xfId="4" applyFont="1" applyBorder="1" applyAlignment="1">
      <alignment horizontal="center" wrapText="1"/>
    </xf>
    <xf numFmtId="0" fontId="39" fillId="0" borderId="37" xfId="4" applyFont="1" applyBorder="1" applyAlignment="1">
      <alignment horizontal="center" wrapText="1"/>
    </xf>
    <xf numFmtId="0" fontId="39" fillId="5" borderId="44" xfId="4" applyFont="1" applyFill="1" applyBorder="1" applyAlignment="1" applyProtection="1">
      <alignment horizontal="center" wrapText="1"/>
      <protection locked="0"/>
    </xf>
    <xf numFmtId="0" fontId="39" fillId="4" borderId="45" xfId="4" applyFont="1" applyFill="1" applyBorder="1" applyAlignment="1">
      <alignment horizontal="center" wrapText="1"/>
    </xf>
    <xf numFmtId="0" fontId="39" fillId="4" borderId="46" xfId="4" applyFont="1" applyFill="1" applyBorder="1" applyAlignment="1">
      <alignment horizontal="center" wrapText="1"/>
    </xf>
    <xf numFmtId="0" fontId="39" fillId="0" borderId="37" xfId="4" applyFont="1" applyBorder="1" applyAlignment="1" applyProtection="1">
      <alignment horizontal="center" wrapText="1"/>
      <protection locked="0"/>
    </xf>
    <xf numFmtId="0" fontId="39" fillId="6" borderId="47" xfId="4" applyFont="1" applyFill="1" applyBorder="1" applyAlignment="1">
      <alignment horizontal="center" vertical="center" wrapText="1"/>
    </xf>
    <xf numFmtId="0" fontId="39" fillId="0" borderId="48" xfId="4" applyFont="1" applyBorder="1"/>
    <xf numFmtId="0" fontId="39" fillId="0" borderId="49" xfId="4" applyFont="1" applyBorder="1"/>
    <xf numFmtId="0" fontId="39" fillId="0" borderId="41" xfId="4" applyFont="1" applyBorder="1" applyAlignment="1">
      <alignment horizontal="center"/>
    </xf>
    <xf numFmtId="2" fontId="39" fillId="0" borderId="42" xfId="4" applyNumberFormat="1" applyFont="1" applyBorder="1" applyAlignment="1">
      <alignment horizontal="center"/>
    </xf>
    <xf numFmtId="0" fontId="39" fillId="0" borderId="43" xfId="4" applyFont="1" applyBorder="1" applyAlignment="1">
      <alignment horizontal="center"/>
    </xf>
    <xf numFmtId="0" fontId="39" fillId="6" borderId="50" xfId="4" applyFont="1" applyFill="1" applyBorder="1" applyAlignment="1">
      <alignment horizontal="center" vertical="center" wrapText="1"/>
    </xf>
    <xf numFmtId="0" fontId="39" fillId="0" borderId="41" xfId="4" applyFont="1" applyBorder="1" applyAlignment="1" applyProtection="1">
      <alignment horizontal="center"/>
      <protection locked="0"/>
    </xf>
    <xf numFmtId="0" fontId="39" fillId="0" borderId="27" xfId="4" applyFont="1" applyBorder="1" applyAlignment="1" applyProtection="1">
      <alignment horizontal="center" wrapText="1"/>
      <protection locked="0"/>
    </xf>
    <xf numFmtId="0" fontId="39" fillId="5" borderId="44" xfId="4" applyFont="1" applyFill="1" applyBorder="1" applyAlignment="1">
      <alignment horizontal="center" wrapText="1"/>
    </xf>
    <xf numFmtId="0" fontId="30" fillId="0" borderId="2" xfId="0" applyFont="1" applyBorder="1" applyProtection="1">
      <protection locked="0"/>
    </xf>
    <xf numFmtId="0" fontId="59" fillId="0" borderId="2" xfId="0" applyFont="1" applyBorder="1"/>
    <xf numFmtId="0" fontId="31" fillId="9" borderId="2" xfId="0" applyFont="1" applyFill="1" applyBorder="1" applyProtection="1">
      <protection locked="0"/>
    </xf>
    <xf numFmtId="0" fontId="28" fillId="0" borderId="5" xfId="0" applyFont="1" applyBorder="1" applyProtection="1">
      <protection locked="0"/>
    </xf>
    <xf numFmtId="0" fontId="28" fillId="0" borderId="5" xfId="0" applyFont="1" applyBorder="1" applyAlignment="1" applyProtection="1">
      <alignment wrapText="1"/>
      <protection locked="0"/>
    </xf>
    <xf numFmtId="0" fontId="66" fillId="0" borderId="2" xfId="3" applyFont="1" applyBorder="1" applyAlignment="1" applyProtection="1">
      <protection locked="0"/>
    </xf>
    <xf numFmtId="0" fontId="60" fillId="0" borderId="2" xfId="3" applyFont="1" applyBorder="1" applyProtection="1">
      <protection locked="0"/>
    </xf>
    <xf numFmtId="0" fontId="60" fillId="0" borderId="2" xfId="3" applyFont="1" applyBorder="1" applyAlignment="1" applyProtection="1">
      <protection locked="0"/>
    </xf>
    <xf numFmtId="0" fontId="60" fillId="0" borderId="2" xfId="3" applyFont="1" applyBorder="1" applyAlignment="1"/>
    <xf numFmtId="0" fontId="67" fillId="0" borderId="0" xfId="0" applyFont="1"/>
    <xf numFmtId="0" fontId="68" fillId="3" borderId="0" xfId="3" applyFont="1" applyFill="1" applyBorder="1" applyAlignment="1">
      <alignment horizontal="right"/>
    </xf>
    <xf numFmtId="0" fontId="19" fillId="0" borderId="2" xfId="0" applyFont="1" applyBorder="1"/>
    <xf numFmtId="0" fontId="31" fillId="9" borderId="2" xfId="0" applyFont="1" applyFill="1" applyBorder="1"/>
    <xf numFmtId="0" fontId="19" fillId="0" borderId="2" xfId="0" applyFont="1" applyBorder="1" applyProtection="1">
      <protection locked="0"/>
    </xf>
    <xf numFmtId="0" fontId="19" fillId="9" borderId="2" xfId="0" applyFont="1" applyFill="1" applyBorder="1" applyProtection="1">
      <protection locked="0"/>
    </xf>
    <xf numFmtId="0" fontId="19" fillId="9" borderId="2" xfId="0" applyFont="1" applyFill="1" applyBorder="1"/>
    <xf numFmtId="0" fontId="33" fillId="2" borderId="2" xfId="0" applyFont="1" applyFill="1" applyBorder="1"/>
    <xf numFmtId="0" fontId="30" fillId="2" borderId="2" xfId="0" applyFont="1" applyFill="1" applyBorder="1"/>
    <xf numFmtId="0" fontId="57" fillId="0" borderId="2" xfId="0" applyFont="1" applyBorder="1"/>
    <xf numFmtId="0" fontId="18" fillId="0" borderId="2" xfId="0" applyFont="1" applyBorder="1"/>
    <xf numFmtId="0" fontId="18" fillId="0" borderId="2" xfId="0" applyFont="1" applyBorder="1" applyProtection="1">
      <protection locked="0"/>
    </xf>
    <xf numFmtId="0" fontId="33" fillId="0" borderId="2" xfId="0" applyFont="1" applyBorder="1" applyAlignment="1" applyProtection="1">
      <alignment wrapText="1"/>
      <protection locked="0"/>
    </xf>
    <xf numFmtId="0" fontId="17" fillId="0" borderId="2" xfId="0" applyFont="1" applyBorder="1" applyProtection="1">
      <protection locked="0"/>
    </xf>
    <xf numFmtId="0" fontId="57" fillId="0" borderId="2" xfId="0" applyFont="1" applyBorder="1" applyAlignment="1">
      <alignment wrapText="1"/>
    </xf>
    <xf numFmtId="0" fontId="59" fillId="9" borderId="2" xfId="0" applyFont="1" applyFill="1" applyBorder="1"/>
    <xf numFmtId="0" fontId="19" fillId="0" borderId="2" xfId="0" applyFont="1" applyBorder="1" applyAlignment="1">
      <alignment wrapText="1"/>
    </xf>
    <xf numFmtId="0" fontId="17" fillId="0" borderId="2" xfId="0" applyFont="1" applyBorder="1"/>
    <xf numFmtId="0" fontId="50" fillId="0" borderId="2" xfId="0" applyFont="1" applyBorder="1"/>
    <xf numFmtId="0" fontId="37" fillId="0" borderId="2" xfId="0" applyFont="1" applyBorder="1"/>
    <xf numFmtId="0" fontId="57" fillId="0" borderId="2" xfId="0" applyFont="1" applyBorder="1" applyProtection="1">
      <protection locked="0"/>
    </xf>
    <xf numFmtId="0" fontId="56" fillId="0" borderId="2" xfId="0" applyFont="1" applyBorder="1" applyProtection="1">
      <protection locked="0"/>
    </xf>
    <xf numFmtId="0" fontId="0" fillId="0" borderId="55" xfId="0" applyBorder="1"/>
    <xf numFmtId="0" fontId="0" fillId="0" borderId="55" xfId="0" applyBorder="1" applyAlignment="1">
      <alignment horizontal="left"/>
    </xf>
    <xf numFmtId="0" fontId="53" fillId="0" borderId="2" xfId="0" applyFont="1" applyBorder="1"/>
    <xf numFmtId="0" fontId="37" fillId="0" borderId="2" xfId="0" applyFont="1" applyBorder="1" applyAlignment="1" applyProtection="1">
      <alignment horizontal="left"/>
      <protection locked="0"/>
    </xf>
    <xf numFmtId="0" fontId="75" fillId="0" borderId="2" xfId="0" applyFont="1" applyBorder="1"/>
    <xf numFmtId="0" fontId="45" fillId="9" borderId="2" xfId="0" applyFont="1" applyFill="1" applyBorder="1" applyProtection="1">
      <protection locked="0"/>
    </xf>
    <xf numFmtId="0" fontId="30" fillId="9" borderId="2" xfId="0" applyFont="1" applyFill="1" applyBorder="1"/>
    <xf numFmtId="0" fontId="19" fillId="3" borderId="2" xfId="0" applyFont="1" applyFill="1" applyBorder="1"/>
    <xf numFmtId="0" fontId="57" fillId="0" borderId="2" xfId="0" applyFont="1" applyBorder="1" applyAlignment="1" applyProtection="1">
      <alignment wrapText="1"/>
      <protection locked="0"/>
    </xf>
    <xf numFmtId="0" fontId="56" fillId="0" borderId="0" xfId="0" applyFont="1" applyAlignment="1">
      <alignment vertical="top" wrapText="1"/>
    </xf>
    <xf numFmtId="0" fontId="56" fillId="0" borderId="0" xfId="0" applyFont="1"/>
    <xf numFmtId="0" fontId="77" fillId="0" borderId="0" xfId="3" applyFont="1" applyFill="1"/>
    <xf numFmtId="0" fontId="28" fillId="0" borderId="0" xfId="0" applyFont="1" applyProtection="1">
      <protection locked="0"/>
    </xf>
    <xf numFmtId="0" fontId="28" fillId="0" borderId="0" xfId="0" applyFont="1"/>
    <xf numFmtId="0" fontId="22" fillId="0" borderId="0" xfId="0" applyFont="1"/>
    <xf numFmtId="0" fontId="50" fillId="0" borderId="0" xfId="0" applyFont="1"/>
    <xf numFmtId="0" fontId="60" fillId="0" borderId="0" xfId="3" applyFont="1" applyFill="1" applyAlignment="1">
      <alignment vertical="center" wrapText="1"/>
    </xf>
    <xf numFmtId="0" fontId="19" fillId="0" borderId="2" xfId="0" applyFont="1" applyBorder="1" applyAlignment="1" applyProtection="1">
      <alignment wrapText="1"/>
      <protection locked="0"/>
    </xf>
    <xf numFmtId="0" fontId="30" fillId="0" borderId="2" xfId="0" applyFont="1" applyBorder="1" applyAlignment="1" applyProtection="1">
      <alignment wrapText="1"/>
      <protection locked="0"/>
    </xf>
    <xf numFmtId="0" fontId="18" fillId="0" borderId="2" xfId="0" applyFont="1" applyBorder="1" applyAlignment="1" applyProtection="1">
      <alignment wrapText="1"/>
      <protection locked="0"/>
    </xf>
    <xf numFmtId="0" fontId="17" fillId="0" borderId="2" xfId="0" applyFont="1" applyBorder="1" applyAlignment="1" applyProtection="1">
      <alignment wrapText="1"/>
      <protection locked="0"/>
    </xf>
    <xf numFmtId="0" fontId="59" fillId="3" borderId="2" xfId="0" applyFont="1" applyFill="1" applyBorder="1" applyAlignment="1">
      <alignment wrapText="1"/>
    </xf>
    <xf numFmtId="0" fontId="19" fillId="3" borderId="2" xfId="0" applyFont="1" applyFill="1" applyBorder="1" applyAlignment="1">
      <alignment wrapText="1"/>
    </xf>
    <xf numFmtId="0" fontId="52" fillId="0" borderId="0" xfId="0" applyFont="1" applyAlignment="1">
      <alignment wrapText="1"/>
    </xf>
    <xf numFmtId="0" fontId="14" fillId="9" borderId="2" xfId="0" applyFont="1" applyFill="1" applyBorder="1"/>
    <xf numFmtId="0" fontId="83" fillId="3" borderId="0" xfId="0" applyFont="1" applyFill="1" applyAlignment="1">
      <alignment horizontal="right"/>
    </xf>
    <xf numFmtId="0" fontId="82" fillId="3" borderId="0" xfId="0" applyFont="1" applyFill="1" applyAlignment="1">
      <alignment horizontal="left"/>
    </xf>
    <xf numFmtId="0" fontId="84" fillId="3" borderId="0" xfId="0" applyFont="1" applyFill="1"/>
    <xf numFmtId="0" fontId="85" fillId="3" borderId="11" xfId="0" applyFont="1" applyFill="1" applyBorder="1" applyAlignment="1">
      <alignment horizontal="left"/>
    </xf>
    <xf numFmtId="0" fontId="85" fillId="3" borderId="12" xfId="0" applyFont="1" applyFill="1" applyBorder="1" applyAlignment="1">
      <alignment horizontal="left"/>
    </xf>
    <xf numFmtId="0" fontId="80" fillId="3" borderId="28" xfId="0" applyFont="1" applyFill="1" applyBorder="1" applyAlignment="1">
      <alignment horizontal="right"/>
    </xf>
    <xf numFmtId="0" fontId="86" fillId="3" borderId="9" xfId="0" applyFont="1" applyFill="1" applyBorder="1"/>
    <xf numFmtId="0" fontId="86" fillId="3" borderId="33" xfId="0" applyFont="1" applyFill="1" applyBorder="1"/>
    <xf numFmtId="0" fontId="87" fillId="3" borderId="32" xfId="0" applyFont="1" applyFill="1" applyBorder="1"/>
    <xf numFmtId="0" fontId="62" fillId="3" borderId="10" xfId="0" applyFont="1" applyFill="1" applyBorder="1" applyAlignment="1">
      <alignment horizontal="left"/>
    </xf>
    <xf numFmtId="0" fontId="19" fillId="0" borderId="0" xfId="0" applyFont="1" applyAlignment="1">
      <alignment wrapText="1"/>
    </xf>
    <xf numFmtId="0" fontId="19" fillId="9" borderId="0" xfId="0" applyFont="1" applyFill="1" applyProtection="1">
      <protection locked="0"/>
    </xf>
    <xf numFmtId="0" fontId="19" fillId="9" borderId="0" xfId="0" applyFont="1" applyFill="1"/>
    <xf numFmtId="0" fontId="19" fillId="0" borderId="0" xfId="0" applyFont="1"/>
    <xf numFmtId="0" fontId="34" fillId="0" borderId="0" xfId="0" applyFont="1"/>
    <xf numFmtId="0" fontId="37" fillId="0" borderId="0" xfId="0" applyFont="1" applyAlignment="1">
      <alignment horizontal="left"/>
    </xf>
    <xf numFmtId="0" fontId="30" fillId="0" borderId="0" xfId="0" applyFont="1" applyProtection="1">
      <protection locked="0"/>
    </xf>
    <xf numFmtId="0" fontId="33" fillId="0" borderId="0" xfId="0" applyFont="1" applyProtection="1">
      <protection locked="0"/>
    </xf>
    <xf numFmtId="0" fontId="19" fillId="0" borderId="59" xfId="0" applyFont="1" applyBorder="1"/>
    <xf numFmtId="0" fontId="19" fillId="0" borderId="5" xfId="0" applyFont="1" applyBorder="1"/>
    <xf numFmtId="0" fontId="19" fillId="0" borderId="5" xfId="0" applyFont="1" applyBorder="1" applyProtection="1">
      <protection locked="0"/>
    </xf>
    <xf numFmtId="0" fontId="68" fillId="0" borderId="2" xfId="3" applyFont="1" applyBorder="1" applyAlignment="1" applyProtection="1">
      <protection locked="0"/>
    </xf>
    <xf numFmtId="0" fontId="31" fillId="9" borderId="5" xfId="0" applyFont="1" applyFill="1" applyBorder="1"/>
    <xf numFmtId="0" fontId="60" fillId="0" borderId="5" xfId="3" applyFont="1" applyFill="1" applyBorder="1" applyAlignment="1"/>
    <xf numFmtId="0" fontId="16" fillId="0" borderId="2" xfId="0" applyFont="1" applyBorder="1"/>
    <xf numFmtId="0" fontId="60" fillId="0" borderId="5" xfId="3" applyFont="1" applyBorder="1" applyAlignment="1" applyProtection="1">
      <protection locked="0"/>
    </xf>
    <xf numFmtId="0" fontId="31" fillId="9" borderId="60" xfId="0" applyFont="1" applyFill="1" applyBorder="1"/>
    <xf numFmtId="0" fontId="30" fillId="0" borderId="59" xfId="0" applyFont="1" applyBorder="1" applyProtection="1">
      <protection locked="0"/>
    </xf>
    <xf numFmtId="0" fontId="31" fillId="9" borderId="0" xfId="0" applyFont="1" applyFill="1" applyAlignment="1" applyProtection="1">
      <alignment horizontal="left"/>
      <protection locked="0"/>
    </xf>
    <xf numFmtId="0" fontId="45" fillId="9" borderId="0" xfId="0" applyFont="1" applyFill="1" applyProtection="1">
      <protection locked="0"/>
    </xf>
    <xf numFmtId="0" fontId="52" fillId="0" borderId="2" xfId="0" applyFont="1" applyBorder="1" applyAlignment="1">
      <alignment wrapText="1"/>
    </xf>
    <xf numFmtId="0" fontId="58" fillId="9" borderId="2" xfId="0" applyFont="1" applyFill="1" applyBorder="1"/>
    <xf numFmtId="0" fontId="88" fillId="3" borderId="2" xfId="0" applyFont="1" applyFill="1" applyBorder="1" applyAlignment="1">
      <alignment wrapText="1"/>
    </xf>
    <xf numFmtId="0" fontId="58" fillId="9" borderId="2" xfId="0" applyFont="1" applyFill="1" applyBorder="1" applyAlignment="1">
      <alignment wrapText="1"/>
    </xf>
    <xf numFmtId="0" fontId="76" fillId="0" borderId="0" xfId="3" applyFont="1" applyFill="1" applyAlignment="1">
      <alignment vertical="center" wrapText="1"/>
    </xf>
    <xf numFmtId="0" fontId="9" fillId="0" borderId="0" xfId="0" applyFont="1" applyAlignment="1">
      <alignment horizontal="right"/>
    </xf>
    <xf numFmtId="0" fontId="9" fillId="0" borderId="0" xfId="0" applyFont="1"/>
    <xf numFmtId="0" fontId="19" fillId="0" borderId="10" xfId="0" applyFont="1" applyBorder="1" applyAlignment="1">
      <alignment wrapText="1"/>
    </xf>
    <xf numFmtId="0" fontId="19" fillId="0" borderId="11" xfId="0" applyFont="1" applyBorder="1" applyAlignment="1">
      <alignment wrapText="1"/>
    </xf>
    <xf numFmtId="0" fontId="19" fillId="0" borderId="12" xfId="0" applyFont="1" applyBorder="1" applyAlignment="1">
      <alignment wrapText="1"/>
    </xf>
    <xf numFmtId="0" fontId="19" fillId="0" borderId="28" xfId="0" applyFont="1" applyBorder="1" applyAlignment="1">
      <alignment wrapText="1"/>
    </xf>
    <xf numFmtId="0" fontId="19" fillId="0" borderId="7" xfId="0" applyFont="1" applyBorder="1" applyAlignment="1">
      <alignment wrapText="1"/>
    </xf>
    <xf numFmtId="0" fontId="19" fillId="0" borderId="0" xfId="0" applyFont="1" applyAlignment="1">
      <alignment horizontal="center"/>
    </xf>
    <xf numFmtId="0" fontId="33" fillId="0" borderId="69" xfId="0" applyFont="1" applyBorder="1" applyAlignment="1">
      <alignment horizontal="center"/>
    </xf>
    <xf numFmtId="0" fontId="8" fillId="0" borderId="2" xfId="0" applyFont="1" applyBorder="1" applyProtection="1">
      <protection locked="0"/>
    </xf>
    <xf numFmtId="0" fontId="8" fillId="0" borderId="2" xfId="0" applyFont="1" applyBorder="1"/>
    <xf numFmtId="0" fontId="8" fillId="0" borderId="58" xfId="0" applyFont="1" applyBorder="1"/>
    <xf numFmtId="0" fontId="33" fillId="0" borderId="58" xfId="0" applyFont="1" applyBorder="1" applyProtection="1">
      <protection locked="0"/>
    </xf>
    <xf numFmtId="0" fontId="60" fillId="0" borderId="2" xfId="3" applyFont="1" applyFill="1" applyBorder="1" applyAlignment="1"/>
    <xf numFmtId="0" fontId="90" fillId="0" borderId="2" xfId="3" applyFont="1" applyBorder="1" applyAlignment="1" applyProtection="1">
      <protection locked="0"/>
    </xf>
    <xf numFmtId="0" fontId="30" fillId="2" borderId="0" xfId="0" applyFont="1" applyFill="1" applyProtection="1">
      <protection locked="0"/>
    </xf>
    <xf numFmtId="0" fontId="30" fillId="3" borderId="0" xfId="0" applyFont="1" applyFill="1" applyProtection="1">
      <protection locked="0"/>
    </xf>
    <xf numFmtId="0" fontId="30" fillId="2" borderId="0" xfId="0" applyFont="1" applyFill="1" applyAlignment="1" applyProtection="1">
      <alignment horizontal="right" vertical="top"/>
      <protection locked="0"/>
    </xf>
    <xf numFmtId="0" fontId="30" fillId="2" borderId="6" xfId="0" applyFont="1" applyFill="1" applyBorder="1" applyAlignment="1" applyProtection="1">
      <alignment horizontal="right" vertical="top"/>
      <protection locked="0"/>
    </xf>
    <xf numFmtId="0" fontId="28" fillId="3" borderId="8" xfId="0" applyFont="1" applyFill="1" applyBorder="1" applyAlignment="1" applyProtection="1">
      <alignment vertical="top" wrapText="1"/>
      <protection locked="0"/>
    </xf>
    <xf numFmtId="0" fontId="28" fillId="3" borderId="0" xfId="0" applyFont="1" applyFill="1" applyAlignment="1" applyProtection="1">
      <alignment vertical="top" wrapText="1"/>
      <protection locked="0"/>
    </xf>
    <xf numFmtId="0" fontId="54" fillId="2" borderId="0" xfId="0" applyFont="1" applyFill="1" applyAlignment="1" applyProtection="1">
      <alignment horizontal="right"/>
      <protection locked="0"/>
    </xf>
    <xf numFmtId="0" fontId="29" fillId="2" borderId="0" xfId="0" applyFont="1" applyFill="1" applyProtection="1">
      <protection locked="0"/>
    </xf>
    <xf numFmtId="0" fontId="29" fillId="3" borderId="0" xfId="0" applyFont="1" applyFill="1" applyProtection="1">
      <protection locked="0"/>
    </xf>
    <xf numFmtId="0" fontId="45" fillId="2" borderId="0" xfId="0" applyFont="1" applyFill="1" applyAlignment="1">
      <alignment horizontal="left" vertical="center"/>
    </xf>
    <xf numFmtId="0" fontId="51" fillId="3" borderId="0" xfId="3" applyFont="1" applyFill="1" applyAlignment="1" applyProtection="1">
      <alignment vertical="center"/>
    </xf>
    <xf numFmtId="0" fontId="23" fillId="3" borderId="0" xfId="0" applyFont="1" applyFill="1"/>
    <xf numFmtId="0" fontId="54" fillId="8" borderId="32" xfId="0" applyFont="1" applyFill="1" applyBorder="1" applyAlignment="1">
      <alignment vertical="top"/>
    </xf>
    <xf numFmtId="0" fontId="33" fillId="8" borderId="9" xfId="0" applyFont="1" applyFill="1" applyBorder="1" applyAlignment="1">
      <alignment vertical="top" wrapText="1"/>
    </xf>
    <xf numFmtId="0" fontId="29" fillId="2" borderId="0" xfId="0" applyFont="1" applyFill="1"/>
    <xf numFmtId="0" fontId="29" fillId="2" borderId="0" xfId="0" applyFont="1" applyFill="1" applyAlignment="1">
      <alignment horizontal="right"/>
    </xf>
    <xf numFmtId="0" fontId="30" fillId="2" borderId="0" xfId="0" applyFont="1" applyFill="1" applyAlignment="1">
      <alignment horizontal="right" vertical="top"/>
    </xf>
    <xf numFmtId="0" fontId="65" fillId="8" borderId="28" xfId="0" applyFont="1" applyFill="1" applyBorder="1" applyAlignment="1">
      <alignment horizontal="left"/>
    </xf>
    <xf numFmtId="0" fontId="29" fillId="8" borderId="0" xfId="0" applyFont="1" applyFill="1"/>
    <xf numFmtId="0" fontId="70" fillId="8" borderId="0" xfId="0" applyFont="1" applyFill="1" applyAlignment="1">
      <alignment horizontal="left"/>
    </xf>
    <xf numFmtId="0" fontId="15" fillId="8" borderId="0" xfId="0" applyFont="1" applyFill="1"/>
    <xf numFmtId="0" fontId="30" fillId="8" borderId="7" xfId="0" applyFont="1" applyFill="1" applyBorder="1"/>
    <xf numFmtId="0" fontId="65" fillId="8" borderId="28" xfId="0" applyFont="1" applyFill="1" applyBorder="1"/>
    <xf numFmtId="0" fontId="63" fillId="8" borderId="0" xfId="0" applyFont="1" applyFill="1"/>
    <xf numFmtId="0" fontId="64" fillId="8" borderId="0" xfId="3" applyFont="1" applyFill="1" applyBorder="1" applyAlignment="1" applyProtection="1"/>
    <xf numFmtId="0" fontId="72" fillId="8" borderId="0" xfId="3" applyFont="1" applyFill="1" applyBorder="1" applyAlignment="1" applyProtection="1"/>
    <xf numFmtId="0" fontId="71" fillId="8" borderId="7" xfId="3" applyFont="1" applyFill="1" applyBorder="1" applyAlignment="1" applyProtection="1"/>
    <xf numFmtId="0" fontId="29" fillId="2" borderId="0" xfId="0" applyFont="1" applyFill="1" applyAlignment="1">
      <alignment horizontal="center"/>
    </xf>
    <xf numFmtId="0" fontId="28" fillId="0" borderId="1" xfId="0" applyFont="1" applyBorder="1" applyProtection="1">
      <protection locked="0"/>
    </xf>
    <xf numFmtId="0" fontId="54" fillId="0" borderId="5" xfId="0" applyFont="1" applyBorder="1"/>
    <xf numFmtId="0" fontId="76" fillId="0" borderId="0" xfId="3" applyFont="1" applyFill="1" applyAlignment="1">
      <alignment horizontal="left" vertical="center"/>
    </xf>
    <xf numFmtId="0" fontId="76" fillId="0" borderId="0" xfId="3" applyFont="1" applyFill="1" applyAlignment="1">
      <alignment vertical="center"/>
    </xf>
    <xf numFmtId="0" fontId="76" fillId="0" borderId="0" xfId="3" applyFont="1" applyFill="1" applyBorder="1" applyAlignment="1">
      <alignment horizontal="left" vertical="center"/>
    </xf>
    <xf numFmtId="0" fontId="30" fillId="0" borderId="59" xfId="0" applyFont="1" applyBorder="1"/>
    <xf numFmtId="0" fontId="33" fillId="0" borderId="59" xfId="0" applyFont="1" applyBorder="1" applyProtection="1">
      <protection locked="0"/>
    </xf>
    <xf numFmtId="0" fontId="19" fillId="0" borderId="59" xfId="0" applyFont="1" applyBorder="1" applyProtection="1">
      <protection locked="0"/>
    </xf>
    <xf numFmtId="0" fontId="54" fillId="0" borderId="5" xfId="0" applyFont="1" applyBorder="1" applyProtection="1">
      <protection locked="0"/>
    </xf>
    <xf numFmtId="0" fontId="54" fillId="0" borderId="2" xfId="0" applyFont="1" applyBorder="1"/>
    <xf numFmtId="0" fontId="19" fillId="0" borderId="0" xfId="0" applyFont="1" applyProtection="1">
      <protection locked="0"/>
    </xf>
    <xf numFmtId="0" fontId="52" fillId="0" borderId="2" xfId="0" applyFont="1" applyBorder="1" applyProtection="1">
      <protection locked="0"/>
    </xf>
    <xf numFmtId="0" fontId="52" fillId="0" borderId="2" xfId="0" applyFont="1" applyBorder="1"/>
    <xf numFmtId="0" fontId="7" fillId="0" borderId="2" xfId="0" applyFont="1" applyBorder="1" applyProtection="1">
      <protection locked="0"/>
    </xf>
    <xf numFmtId="0" fontId="31" fillId="9" borderId="0" xfId="0" applyFont="1" applyFill="1" applyProtection="1">
      <protection locked="0"/>
    </xf>
    <xf numFmtId="0" fontId="30" fillId="9" borderId="0" xfId="0" applyFont="1" applyFill="1" applyProtection="1">
      <protection locked="0"/>
    </xf>
    <xf numFmtId="0" fontId="11" fillId="0" borderId="2" xfId="0" applyFont="1" applyBorder="1" applyProtection="1">
      <protection locked="0"/>
    </xf>
    <xf numFmtId="0" fontId="30" fillId="0" borderId="26" xfId="0" applyFont="1" applyBorder="1"/>
    <xf numFmtId="0" fontId="37" fillId="9" borderId="1" xfId="0" applyFont="1" applyFill="1" applyBorder="1"/>
    <xf numFmtId="0" fontId="19" fillId="9" borderId="37" xfId="0" applyFont="1" applyFill="1" applyBorder="1"/>
    <xf numFmtId="0" fontId="19" fillId="9" borderId="27" xfId="0" applyFont="1" applyFill="1" applyBorder="1"/>
    <xf numFmtId="0" fontId="10" fillId="0" borderId="2" xfId="0" applyFont="1" applyBorder="1"/>
    <xf numFmtId="0" fontId="10" fillId="0" borderId="2" xfId="0" applyFont="1" applyBorder="1" applyProtection="1">
      <protection locked="0"/>
    </xf>
    <xf numFmtId="0" fontId="89" fillId="0" borderId="2" xfId="0" applyFont="1" applyBorder="1" applyProtection="1">
      <protection locked="0"/>
    </xf>
    <xf numFmtId="0" fontId="18" fillId="0" borderId="0" xfId="0" applyFont="1"/>
    <xf numFmtId="0" fontId="91" fillId="0" borderId="0" xfId="0" applyFont="1"/>
    <xf numFmtId="0" fontId="93" fillId="3" borderId="0" xfId="3" applyFont="1" applyFill="1" applyAlignment="1" applyProtection="1">
      <alignment horizontal="right"/>
      <protection locked="0"/>
    </xf>
    <xf numFmtId="0" fontId="6" fillId="0" borderId="0" xfId="0" applyFont="1"/>
    <xf numFmtId="0" fontId="60" fillId="0" borderId="2" xfId="3" applyFont="1" applyBorder="1"/>
    <xf numFmtId="0" fontId="60" fillId="0" borderId="2" xfId="3" applyFont="1" applyBorder="1" applyAlignment="1">
      <alignment wrapText="1"/>
    </xf>
    <xf numFmtId="0" fontId="52" fillId="0" borderId="59" xfId="0" applyFont="1" applyBorder="1" applyAlignment="1" applyProtection="1">
      <alignment wrapText="1"/>
      <protection locked="0"/>
    </xf>
    <xf numFmtId="0" fontId="94" fillId="9" borderId="2" xfId="3" applyFont="1" applyFill="1" applyBorder="1" applyAlignment="1">
      <alignment wrapText="1"/>
    </xf>
    <xf numFmtId="0" fontId="5" fillId="0" borderId="2" xfId="0" applyFont="1" applyBorder="1" applyAlignment="1">
      <alignment wrapText="1"/>
    </xf>
    <xf numFmtId="0" fontId="95" fillId="0" borderId="2" xfId="0" applyFont="1" applyBorder="1" applyAlignment="1">
      <alignment wrapText="1"/>
    </xf>
    <xf numFmtId="0" fontId="5" fillId="0" borderId="2" xfId="0" applyFont="1" applyBorder="1" applyAlignment="1" applyProtection="1">
      <alignment wrapText="1"/>
      <protection locked="0"/>
    </xf>
    <xf numFmtId="0" fontId="60" fillId="0" borderId="2" xfId="3" applyFont="1" applyBorder="1" applyAlignment="1" applyProtection="1">
      <alignment wrapText="1"/>
      <protection locked="0"/>
    </xf>
    <xf numFmtId="0" fontId="57" fillId="0" borderId="0" xfId="0" applyFont="1" applyAlignment="1">
      <alignment wrapText="1"/>
    </xf>
    <xf numFmtId="0" fontId="30" fillId="0" borderId="2" xfId="0" applyFont="1" applyBorder="1" applyAlignment="1">
      <alignment wrapText="1"/>
    </xf>
    <xf numFmtId="0" fontId="4" fillId="0" borderId="2" xfId="0" applyFont="1" applyBorder="1"/>
    <xf numFmtId="0" fontId="97" fillId="0" borderId="0" xfId="0" applyFont="1" applyAlignment="1">
      <alignment vertical="center"/>
    </xf>
    <xf numFmtId="0" fontId="0" fillId="0" borderId="0" xfId="0" applyAlignment="1">
      <alignment horizontal="left" vertical="center" indent="2"/>
    </xf>
    <xf numFmtId="0" fontId="0" fillId="0" borderId="0" xfId="0" applyAlignment="1">
      <alignment horizontal="left" vertical="center" indent="6"/>
    </xf>
    <xf numFmtId="0" fontId="98" fillId="0" borderId="0" xfId="0" applyFont="1" applyAlignment="1">
      <alignment horizontal="left" vertical="center" indent="11"/>
    </xf>
    <xf numFmtId="0" fontId="99" fillId="0" borderId="0" xfId="0" applyFont="1" applyAlignment="1">
      <alignment horizontal="left" vertical="center" indent="2"/>
    </xf>
    <xf numFmtId="0" fontId="19" fillId="0" borderId="11" xfId="0" applyFont="1" applyBorder="1"/>
    <xf numFmtId="0" fontId="19" fillId="0" borderId="9" xfId="0" applyFont="1" applyBorder="1"/>
    <xf numFmtId="0" fontId="19" fillId="0" borderId="55" xfId="0" applyFont="1" applyBorder="1"/>
    <xf numFmtId="0" fontId="19" fillId="0" borderId="71" xfId="0" applyFont="1" applyBorder="1"/>
    <xf numFmtId="0" fontId="19" fillId="0" borderId="69" xfId="0" applyFont="1" applyBorder="1" applyProtection="1">
      <protection locked="0"/>
    </xf>
    <xf numFmtId="0" fontId="33" fillId="0" borderId="69" xfId="0" applyFont="1" applyBorder="1" applyProtection="1">
      <protection locked="0"/>
    </xf>
    <xf numFmtId="0" fontId="19" fillId="0" borderId="28" xfId="0" applyFont="1" applyBorder="1"/>
    <xf numFmtId="0" fontId="77" fillId="0" borderId="0" xfId="3" applyFont="1" applyFill="1" applyBorder="1"/>
    <xf numFmtId="0" fontId="89" fillId="2" borderId="0" xfId="0" applyFont="1" applyFill="1" applyAlignment="1">
      <alignment horizontal="center" wrapText="1"/>
    </xf>
    <xf numFmtId="0" fontId="62" fillId="3" borderId="28" xfId="0" applyFont="1" applyFill="1" applyBorder="1" applyAlignment="1">
      <alignment horizontal="left"/>
    </xf>
    <xf numFmtId="0" fontId="85" fillId="3" borderId="0" xfId="0" applyFont="1" applyFill="1" applyAlignment="1">
      <alignment horizontal="left"/>
    </xf>
    <xf numFmtId="0" fontId="85" fillId="3" borderId="7" xfId="0" applyFont="1" applyFill="1" applyBorder="1" applyAlignment="1">
      <alignment horizontal="left"/>
    </xf>
    <xf numFmtId="0" fontId="2" fillId="3" borderId="0" xfId="0" applyFont="1" applyFill="1" applyAlignment="1">
      <alignment horizontal="right"/>
    </xf>
    <xf numFmtId="0" fontId="2" fillId="0" borderId="2" xfId="0" applyFont="1" applyBorder="1" applyProtection="1">
      <protection locked="0"/>
    </xf>
    <xf numFmtId="0" fontId="71" fillId="3" borderId="0" xfId="3" applyFont="1" applyFill="1" applyAlignment="1">
      <alignment vertical="center" wrapText="1"/>
    </xf>
    <xf numFmtId="0" fontId="60" fillId="3" borderId="67" xfId="3" applyFont="1" applyFill="1" applyBorder="1" applyAlignment="1">
      <alignment vertical="center" wrapText="1"/>
    </xf>
    <xf numFmtId="0" fontId="92" fillId="0" borderId="5" xfId="3" applyFont="1" applyFill="1" applyBorder="1" applyAlignment="1">
      <alignment vertical="center"/>
    </xf>
    <xf numFmtId="0" fontId="54" fillId="2" borderId="0" xfId="0" applyFont="1" applyFill="1" applyAlignment="1" applyProtection="1">
      <alignment horizontal="right" vertical="top"/>
      <protection locked="0"/>
    </xf>
    <xf numFmtId="0" fontId="51" fillId="3" borderId="67" xfId="3" applyFont="1" applyFill="1" applyBorder="1" applyAlignment="1" applyProtection="1">
      <alignment horizontal="center" vertical="center"/>
    </xf>
    <xf numFmtId="0" fontId="54" fillId="2" borderId="0" xfId="0" applyFont="1" applyFill="1" applyAlignment="1">
      <alignment horizontal="left" vertical="center"/>
    </xf>
    <xf numFmtId="0" fontId="100" fillId="3" borderId="0" xfId="3" applyFont="1" applyFill="1" applyAlignment="1" applyProtection="1">
      <alignment vertical="center"/>
    </xf>
    <xf numFmtId="0" fontId="101" fillId="3" borderId="0" xfId="3" applyFont="1" applyFill="1" applyAlignment="1" applyProtection="1">
      <alignment horizontal="left" vertical="center"/>
    </xf>
    <xf numFmtId="0" fontId="55" fillId="8" borderId="0" xfId="3" applyFont="1" applyFill="1" applyBorder="1" applyAlignment="1" applyProtection="1">
      <alignment vertical="center"/>
    </xf>
    <xf numFmtId="0" fontId="55" fillId="8" borderId="7" xfId="3" applyFont="1" applyFill="1" applyBorder="1" applyAlignment="1" applyProtection="1">
      <alignment vertical="center"/>
    </xf>
    <xf numFmtId="0" fontId="65" fillId="8" borderId="0" xfId="0" applyFont="1" applyFill="1"/>
    <xf numFmtId="0" fontId="55" fillId="8" borderId="0" xfId="3" applyFont="1" applyFill="1" applyBorder="1" applyAlignment="1" applyProtection="1"/>
    <xf numFmtId="0" fontId="103" fillId="8" borderId="0" xfId="3" applyFont="1" applyFill="1" applyBorder="1" applyAlignment="1" applyProtection="1">
      <alignment horizontal="left"/>
    </xf>
    <xf numFmtId="0" fontId="103" fillId="8" borderId="0" xfId="3" applyFont="1" applyFill="1" applyBorder="1" applyProtection="1"/>
    <xf numFmtId="0" fontId="33" fillId="8" borderId="32" xfId="0" applyFont="1" applyFill="1" applyBorder="1" applyAlignment="1" applyProtection="1">
      <alignment horizontal="left" vertical="top" wrapText="1"/>
      <protection locked="0"/>
    </xf>
    <xf numFmtId="0" fontId="33" fillId="8" borderId="9" xfId="0" applyFont="1" applyFill="1" applyBorder="1" applyAlignment="1" applyProtection="1">
      <alignment horizontal="left" vertical="top" wrapText="1"/>
      <protection locked="0"/>
    </xf>
    <xf numFmtId="0" fontId="33" fillId="8" borderId="33" xfId="0" applyFont="1" applyFill="1" applyBorder="1" applyAlignment="1" applyProtection="1">
      <alignment horizontal="left" vertical="top" wrapText="1"/>
      <protection locked="0"/>
    </xf>
    <xf numFmtId="0" fontId="60" fillId="0" borderId="59" xfId="3" applyFont="1" applyBorder="1" applyAlignment="1" applyProtection="1">
      <alignment wrapText="1"/>
      <protection locked="0"/>
    </xf>
    <xf numFmtId="0" fontId="1" fillId="0" borderId="0" xfId="0" applyFont="1"/>
    <xf numFmtId="0" fontId="38" fillId="0" borderId="0" xfId="3"/>
    <xf numFmtId="0" fontId="1" fillId="9" borderId="2" xfId="0" applyFont="1" applyFill="1" applyBorder="1"/>
    <xf numFmtId="0" fontId="38" fillId="0" borderId="0" xfId="3" applyFill="1"/>
    <xf numFmtId="0" fontId="1" fillId="0" borderId="2" xfId="0" applyFont="1" applyBorder="1"/>
    <xf numFmtId="0" fontId="1" fillId="0" borderId="2" xfId="0" applyFont="1" applyBorder="1" applyProtection="1">
      <protection locked="0"/>
    </xf>
    <xf numFmtId="0" fontId="54" fillId="9" borderId="2" xfId="0" applyFont="1" applyFill="1" applyBorder="1"/>
    <xf numFmtId="0" fontId="56" fillId="0" borderId="2" xfId="0" applyFont="1" applyBorder="1"/>
    <xf numFmtId="0" fontId="47" fillId="0" borderId="2" xfId="0" applyFont="1" applyBorder="1" applyAlignment="1">
      <alignment horizontal="left"/>
    </xf>
    <xf numFmtId="0" fontId="1" fillId="9" borderId="0" xfId="0" applyFont="1" applyFill="1"/>
    <xf numFmtId="0" fontId="1" fillId="0" borderId="59" xfId="0" applyFont="1" applyBorder="1" applyProtection="1">
      <protection locked="0"/>
    </xf>
    <xf numFmtId="0" fontId="1" fillId="0" borderId="59" xfId="0" applyFont="1" applyBorder="1"/>
    <xf numFmtId="0" fontId="1" fillId="0" borderId="69" xfId="0" applyFont="1" applyBorder="1" applyProtection="1">
      <protection locked="0"/>
    </xf>
    <xf numFmtId="0" fontId="1" fillId="0" borderId="0" xfId="0" applyFont="1" applyProtection="1">
      <protection locked="0"/>
    </xf>
    <xf numFmtId="0" fontId="54" fillId="0" borderId="2" xfId="0" applyFont="1" applyBorder="1" applyProtection="1">
      <protection locked="0"/>
    </xf>
    <xf numFmtId="0" fontId="88" fillId="0" borderId="2" xfId="0" applyFont="1" applyBorder="1"/>
    <xf numFmtId="0" fontId="100" fillId="0" borderId="2" xfId="3" applyFont="1" applyBorder="1" applyProtection="1">
      <protection locked="0"/>
    </xf>
    <xf numFmtId="0" fontId="105" fillId="0" borderId="2" xfId="0" applyFont="1" applyBorder="1" applyProtection="1">
      <protection locked="0"/>
    </xf>
    <xf numFmtId="0" fontId="1" fillId="0" borderId="58" xfId="0" applyFont="1" applyBorder="1"/>
    <xf numFmtId="0" fontId="37" fillId="9" borderId="26" xfId="0" applyFont="1" applyFill="1" applyBorder="1" applyProtection="1">
      <protection locked="0"/>
    </xf>
    <xf numFmtId="0" fontId="37" fillId="9" borderId="37" xfId="0" applyFont="1" applyFill="1" applyBorder="1" applyProtection="1">
      <protection locked="0"/>
    </xf>
    <xf numFmtId="0" fontId="37" fillId="9" borderId="27" xfId="0" applyFont="1" applyFill="1" applyBorder="1" applyProtection="1">
      <protection locked="0"/>
    </xf>
    <xf numFmtId="0" fontId="68" fillId="0" borderId="0" xfId="0" applyFont="1"/>
    <xf numFmtId="0" fontId="93" fillId="9" borderId="26" xfId="3" applyFont="1" applyFill="1" applyBorder="1" applyAlignment="1"/>
    <xf numFmtId="0" fontId="106" fillId="9" borderId="37" xfId="0" applyFont="1" applyFill="1" applyBorder="1" applyProtection="1">
      <protection locked="0"/>
    </xf>
    <xf numFmtId="0" fontId="107" fillId="9" borderId="27" xfId="3" applyFont="1" applyFill="1" applyBorder="1" applyAlignment="1"/>
    <xf numFmtId="0" fontId="33" fillId="0" borderId="65" xfId="0" applyFont="1" applyBorder="1" applyProtection="1">
      <protection locked="0"/>
    </xf>
    <xf numFmtId="0" fontId="33" fillId="0" borderId="68" xfId="0" applyFont="1" applyBorder="1" applyProtection="1">
      <protection locked="0"/>
    </xf>
    <xf numFmtId="0" fontId="33" fillId="0" borderId="66" xfId="0" applyFont="1" applyBorder="1" applyProtection="1">
      <protection locked="0"/>
    </xf>
    <xf numFmtId="0" fontId="33" fillId="0" borderId="4" xfId="0" applyFont="1" applyBorder="1" applyProtection="1">
      <protection locked="0"/>
    </xf>
    <xf numFmtId="0" fontId="33" fillId="0" borderId="73" xfId="0" applyFont="1" applyBorder="1" applyProtection="1">
      <protection locked="0"/>
    </xf>
    <xf numFmtId="0" fontId="33" fillId="0" borderId="11" xfId="0" applyFont="1" applyBorder="1" applyProtection="1">
      <protection locked="0"/>
    </xf>
    <xf numFmtId="0" fontId="33" fillId="0" borderId="9" xfId="0" applyFont="1" applyBorder="1"/>
    <xf numFmtId="0" fontId="33" fillId="0" borderId="71" xfId="0" applyFont="1" applyBorder="1" applyProtection="1">
      <protection locked="0"/>
    </xf>
    <xf numFmtId="0" fontId="33" fillId="0" borderId="74" xfId="0" applyFont="1" applyBorder="1" applyProtection="1">
      <protection locked="0"/>
    </xf>
    <xf numFmtId="0" fontId="33" fillId="0" borderId="32" xfId="0" applyFont="1" applyBorder="1"/>
    <xf numFmtId="0" fontId="33" fillId="0" borderId="33" xfId="0" applyFont="1" applyBorder="1"/>
    <xf numFmtId="0" fontId="33" fillId="0" borderId="26" xfId="0" applyFont="1" applyBorder="1" applyProtection="1">
      <protection locked="0"/>
    </xf>
    <xf numFmtId="0" fontId="33" fillId="0" borderId="27" xfId="0" applyFont="1" applyBorder="1" applyProtection="1">
      <protection locked="0"/>
    </xf>
    <xf numFmtId="0" fontId="33" fillId="0" borderId="37" xfId="0" applyFont="1" applyBorder="1" applyProtection="1">
      <protection locked="0"/>
    </xf>
    <xf numFmtId="0" fontId="33" fillId="0" borderId="66" xfId="0" applyFont="1" applyBorder="1" applyAlignment="1" applyProtection="1">
      <alignment horizontal="left"/>
      <protection locked="0"/>
    </xf>
    <xf numFmtId="0" fontId="33" fillId="0" borderId="10" xfId="0" applyFont="1" applyBorder="1" applyAlignment="1" applyProtection="1">
      <alignment horizontal="left"/>
      <protection locked="0"/>
    </xf>
    <xf numFmtId="0" fontId="33" fillId="0" borderId="7" xfId="0" applyFont="1" applyBorder="1" applyProtection="1">
      <protection locked="0"/>
    </xf>
    <xf numFmtId="0" fontId="33" fillId="0" borderId="71" xfId="0" applyFont="1" applyBorder="1" applyAlignment="1" applyProtection="1">
      <alignment horizontal="left"/>
      <protection locked="0"/>
    </xf>
    <xf numFmtId="0" fontId="33" fillId="0" borderId="26" xfId="0" applyFont="1" applyBorder="1" applyAlignment="1" applyProtection="1">
      <alignment horizontal="left"/>
      <protection locked="0"/>
    </xf>
    <xf numFmtId="0" fontId="1" fillId="0" borderId="2" xfId="0" applyFont="1" applyBorder="1" applyAlignment="1" applyProtection="1">
      <alignment wrapText="1"/>
      <protection locked="0"/>
    </xf>
    <xf numFmtId="0" fontId="1" fillId="0" borderId="2" xfId="0" applyFont="1" applyBorder="1" applyAlignment="1">
      <alignment wrapText="1"/>
    </xf>
    <xf numFmtId="0" fontId="68" fillId="0" borderId="0" xfId="3" applyFont="1" applyFill="1" applyAlignment="1">
      <alignment vertical="center"/>
    </xf>
    <xf numFmtId="0" fontId="1" fillId="0" borderId="75" xfId="0" applyFont="1" applyBorder="1"/>
    <xf numFmtId="16" fontId="1" fillId="0" borderId="75" xfId="0" applyNumberFormat="1" applyFont="1" applyBorder="1"/>
    <xf numFmtId="0" fontId="92" fillId="8" borderId="28" xfId="3" applyFont="1" applyFill="1" applyBorder="1" applyAlignment="1" applyProtection="1">
      <alignment horizontal="left" vertical="center"/>
    </xf>
    <xf numFmtId="0" fontId="51" fillId="8" borderId="0" xfId="3" applyFont="1" applyFill="1" applyBorder="1" applyAlignment="1" applyProtection="1">
      <alignment horizontal="center" vertical="center"/>
    </xf>
    <xf numFmtId="0" fontId="101" fillId="8" borderId="0" xfId="3" applyFont="1" applyFill="1" applyBorder="1" applyAlignment="1" applyProtection="1">
      <alignment horizontal="left" vertical="center"/>
    </xf>
    <xf numFmtId="0" fontId="22" fillId="2" borderId="0" xfId="0" applyFont="1" applyFill="1" applyAlignment="1">
      <alignment horizontal="right"/>
    </xf>
    <xf numFmtId="0" fontId="22" fillId="2" borderId="6" xfId="0" applyFont="1" applyFill="1" applyBorder="1" applyAlignment="1">
      <alignment horizontal="right"/>
    </xf>
    <xf numFmtId="0" fontId="30" fillId="0" borderId="3" xfId="0" applyFont="1" applyBorder="1" applyAlignment="1" applyProtection="1">
      <alignment horizontal="center"/>
      <protection locked="0"/>
    </xf>
    <xf numFmtId="0" fontId="30" fillId="0" borderId="4" xfId="0" applyFont="1" applyBorder="1" applyAlignment="1" applyProtection="1">
      <alignment horizontal="center"/>
      <protection locked="0"/>
    </xf>
    <xf numFmtId="0" fontId="30" fillId="0" borderId="5" xfId="0" applyFont="1" applyBorder="1" applyAlignment="1" applyProtection="1">
      <alignment horizontal="center"/>
      <protection locked="0"/>
    </xf>
    <xf numFmtId="0" fontId="30" fillId="0" borderId="62" xfId="0" applyFont="1" applyBorder="1" applyAlignment="1" applyProtection="1">
      <alignment horizontal="center"/>
      <protection hidden="1"/>
    </xf>
    <xf numFmtId="0" fontId="30" fillId="0" borderId="63" xfId="0" applyFont="1" applyBorder="1" applyAlignment="1" applyProtection="1">
      <alignment horizontal="center"/>
      <protection hidden="1"/>
    </xf>
    <xf numFmtId="0" fontId="30" fillId="0" borderId="64" xfId="0" applyFont="1" applyBorder="1" applyAlignment="1" applyProtection="1">
      <alignment horizontal="center"/>
      <protection hidden="1"/>
    </xf>
    <xf numFmtId="0" fontId="22" fillId="3" borderId="0" xfId="0" applyFont="1" applyFill="1" applyAlignment="1">
      <alignment horizontal="right"/>
    </xf>
    <xf numFmtId="0" fontId="22" fillId="3" borderId="6" xfId="0" applyFont="1" applyFill="1" applyBorder="1" applyAlignment="1">
      <alignment horizontal="right"/>
    </xf>
    <xf numFmtId="2" fontId="80" fillId="0" borderId="3" xfId="0" applyNumberFormat="1" applyFont="1" applyBorder="1" applyAlignment="1" applyProtection="1">
      <alignment horizontal="center"/>
      <protection locked="0"/>
    </xf>
    <xf numFmtId="2" fontId="80" fillId="0" borderId="65" xfId="0" applyNumberFormat="1" applyFont="1" applyBorder="1" applyAlignment="1" applyProtection="1">
      <alignment horizontal="center"/>
      <protection locked="0"/>
    </xf>
    <xf numFmtId="2" fontId="80" fillId="0" borderId="3" xfId="0" applyNumberFormat="1" applyFont="1" applyBorder="1" applyAlignment="1">
      <alignment horizontal="center"/>
    </xf>
    <xf numFmtId="2" fontId="80" fillId="0" borderId="65" xfId="0" applyNumberFormat="1" applyFont="1" applyBorder="1" applyAlignment="1">
      <alignment horizontal="center"/>
    </xf>
    <xf numFmtId="0" fontId="62" fillId="0" borderId="10" xfId="0" applyFont="1" applyBorder="1" applyAlignment="1" applyProtection="1">
      <alignment horizontal="center"/>
      <protection locked="0"/>
    </xf>
    <xf numFmtId="0" fontId="62" fillId="0" borderId="11" xfId="0" applyFont="1" applyBorder="1" applyAlignment="1" applyProtection="1">
      <alignment horizontal="center"/>
      <protection locked="0"/>
    </xf>
    <xf numFmtId="0" fontId="62" fillId="0" borderId="12" xfId="0" applyFont="1" applyBorder="1" applyAlignment="1" applyProtection="1">
      <alignment horizontal="center"/>
      <protection locked="0"/>
    </xf>
    <xf numFmtId="0" fontId="1" fillId="0" borderId="28" xfId="0" applyFont="1" applyBorder="1" applyAlignment="1" applyProtection="1">
      <alignment horizontal="center"/>
      <protection locked="0"/>
    </xf>
    <xf numFmtId="0" fontId="12" fillId="0" borderId="0" xfId="0" applyFont="1" applyAlignment="1" applyProtection="1">
      <alignment horizontal="center"/>
      <protection locked="0"/>
    </xf>
    <xf numFmtId="0" fontId="12" fillId="0" borderId="7" xfId="0" applyFont="1" applyBorder="1" applyAlignment="1" applyProtection="1">
      <alignment horizontal="center"/>
      <protection locked="0"/>
    </xf>
    <xf numFmtId="0" fontId="12" fillId="0" borderId="28" xfId="0" applyFont="1" applyBorder="1" applyAlignment="1" applyProtection="1">
      <alignment horizontal="center"/>
      <protection locked="0"/>
    </xf>
    <xf numFmtId="0" fontId="57" fillId="0" borderId="28" xfId="0" applyFont="1" applyBorder="1" applyAlignment="1" applyProtection="1">
      <alignment horizontal="left" vertical="top" wrapText="1"/>
      <protection locked="0"/>
    </xf>
    <xf numFmtId="0" fontId="57" fillId="0" borderId="0" xfId="0" applyFont="1" applyAlignment="1" applyProtection="1">
      <alignment horizontal="left" vertical="top" wrapText="1"/>
      <protection locked="0"/>
    </xf>
    <xf numFmtId="0" fontId="57" fillId="0" borderId="7" xfId="0" applyFont="1" applyBorder="1" applyAlignment="1" applyProtection="1">
      <alignment horizontal="left" vertical="top" wrapText="1"/>
      <protection locked="0"/>
    </xf>
    <xf numFmtId="0" fontId="54" fillId="8" borderId="10" xfId="0" applyFont="1" applyFill="1" applyBorder="1" applyAlignment="1">
      <alignment horizontal="left" vertical="top"/>
    </xf>
    <xf numFmtId="0" fontId="54" fillId="8" borderId="11" xfId="0" applyFont="1" applyFill="1" applyBorder="1" applyAlignment="1">
      <alignment horizontal="left" vertical="top"/>
    </xf>
    <xf numFmtId="0" fontId="54" fillId="8" borderId="12" xfId="0" applyFont="1" applyFill="1" applyBorder="1" applyAlignment="1">
      <alignment horizontal="left" vertical="top"/>
    </xf>
    <xf numFmtId="0" fontId="30" fillId="2" borderId="0" xfId="0" applyFont="1" applyFill="1" applyAlignment="1" applyProtection="1">
      <alignment horizontal="center"/>
      <protection locked="0"/>
    </xf>
    <xf numFmtId="0" fontId="30" fillId="2" borderId="7" xfId="0" applyFont="1" applyFill="1" applyBorder="1" applyAlignment="1" applyProtection="1">
      <alignment horizontal="center"/>
      <protection locked="0"/>
    </xf>
    <xf numFmtId="0" fontId="57" fillId="8" borderId="32" xfId="0" applyFont="1" applyFill="1" applyBorder="1" applyAlignment="1" applyProtection="1">
      <alignment horizontal="left" vertical="top" wrapText="1"/>
      <protection locked="0"/>
    </xf>
    <xf numFmtId="0" fontId="57" fillId="8" borderId="9" xfId="0" applyFont="1" applyFill="1" applyBorder="1" applyAlignment="1" applyProtection="1">
      <alignment horizontal="left" vertical="top" wrapText="1"/>
      <protection locked="0"/>
    </xf>
    <xf numFmtId="0" fontId="57" fillId="8" borderId="33" xfId="0" applyFont="1" applyFill="1" applyBorder="1" applyAlignment="1" applyProtection="1">
      <alignment horizontal="left" vertical="top" wrapText="1"/>
      <protection locked="0"/>
    </xf>
    <xf numFmtId="0" fontId="54" fillId="2" borderId="0" xfId="0" applyFont="1" applyFill="1" applyAlignment="1">
      <alignment horizontal="right"/>
    </xf>
    <xf numFmtId="0" fontId="54" fillId="2" borderId="7" xfId="0" applyFont="1" applyFill="1" applyBorder="1" applyAlignment="1">
      <alignment horizontal="right"/>
    </xf>
    <xf numFmtId="0" fontId="55" fillId="8" borderId="26" xfId="3" applyFont="1" applyFill="1" applyBorder="1" applyAlignment="1" applyProtection="1">
      <alignment horizontal="center" vertical="center"/>
    </xf>
    <xf numFmtId="0" fontId="55" fillId="8" borderId="37" xfId="3" applyFont="1" applyFill="1" applyBorder="1" applyAlignment="1" applyProtection="1">
      <alignment horizontal="center" vertical="center"/>
    </xf>
    <xf numFmtId="0" fontId="55" fillId="8" borderId="38" xfId="3" applyFont="1" applyFill="1" applyBorder="1" applyAlignment="1" applyProtection="1">
      <alignment horizontal="center" vertical="center"/>
    </xf>
    <xf numFmtId="0" fontId="55" fillId="8" borderId="39" xfId="3" applyFont="1" applyFill="1" applyBorder="1" applyAlignment="1" applyProtection="1">
      <alignment horizontal="center" vertical="center"/>
    </xf>
    <xf numFmtId="0" fontId="55" fillId="8" borderId="27" xfId="3" applyFont="1" applyFill="1" applyBorder="1" applyAlignment="1" applyProtection="1">
      <alignment horizontal="center" vertical="center"/>
    </xf>
    <xf numFmtId="0" fontId="54" fillId="2" borderId="0" xfId="0" applyFont="1" applyFill="1" applyAlignment="1" applyProtection="1">
      <alignment horizontal="right" vertical="top"/>
      <protection locked="0"/>
    </xf>
    <xf numFmtId="0" fontId="33" fillId="8" borderId="10" xfId="0" applyFont="1" applyFill="1" applyBorder="1" applyAlignment="1" applyProtection="1">
      <alignment horizontal="left" vertical="top" wrapText="1"/>
      <protection locked="0"/>
    </xf>
    <xf numFmtId="0" fontId="33" fillId="8" borderId="11" xfId="0" applyFont="1" applyFill="1" applyBorder="1" applyAlignment="1" applyProtection="1">
      <alignment horizontal="left" vertical="top" wrapText="1"/>
      <protection locked="0"/>
    </xf>
    <xf numFmtId="0" fontId="33" fillId="8" borderId="12" xfId="0" applyFont="1" applyFill="1" applyBorder="1" applyAlignment="1" applyProtection="1">
      <alignment horizontal="left" vertical="top" wrapText="1"/>
      <protection locked="0"/>
    </xf>
    <xf numFmtId="0" fontId="78" fillId="8" borderId="32" xfId="0" applyFont="1" applyFill="1" applyBorder="1" applyAlignment="1">
      <alignment horizontal="left" vertical="center"/>
    </xf>
    <xf numFmtId="0" fontId="78" fillId="8" borderId="9" xfId="0" applyFont="1" applyFill="1" applyBorder="1" applyAlignment="1">
      <alignment horizontal="left" vertical="center"/>
    </xf>
    <xf numFmtId="0" fontId="78" fillId="8" borderId="33" xfId="0" applyFont="1" applyFill="1" applyBorder="1" applyAlignment="1">
      <alignment horizontal="left" vertical="center"/>
    </xf>
    <xf numFmtId="0" fontId="30" fillId="2" borderId="0" xfId="0" applyFont="1" applyFill="1" applyAlignment="1">
      <alignment horizontal="right"/>
    </xf>
    <xf numFmtId="0" fontId="30" fillId="2" borderId="7" xfId="0" applyFont="1" applyFill="1" applyBorder="1" applyAlignment="1">
      <alignment horizontal="right"/>
    </xf>
    <xf numFmtId="0" fontId="53" fillId="8" borderId="10" xfId="0" applyFont="1" applyFill="1" applyBorder="1" applyAlignment="1">
      <alignment horizontal="left" vertical="top" wrapText="1"/>
    </xf>
    <xf numFmtId="0" fontId="22" fillId="8" borderId="11" xfId="0" applyFont="1" applyFill="1" applyBorder="1" applyAlignment="1">
      <alignment horizontal="left" vertical="top" wrapText="1"/>
    </xf>
    <xf numFmtId="0" fontId="22" fillId="8" borderId="12" xfId="0" applyFont="1" applyFill="1" applyBorder="1" applyAlignment="1">
      <alignment horizontal="left" vertical="top" wrapText="1"/>
    </xf>
    <xf numFmtId="0" fontId="33" fillId="2" borderId="0" xfId="0" applyFont="1" applyFill="1" applyAlignment="1">
      <alignment horizontal="center"/>
    </xf>
    <xf numFmtId="0" fontId="33" fillId="2" borderId="7" xfId="0" applyFont="1" applyFill="1" applyBorder="1" applyAlignment="1">
      <alignment horizontal="center"/>
    </xf>
    <xf numFmtId="0" fontId="100" fillId="8" borderId="9" xfId="3" applyFont="1" applyFill="1" applyBorder="1" applyAlignment="1" applyProtection="1">
      <alignment horizontal="center" vertical="center"/>
    </xf>
    <xf numFmtId="0" fontId="100" fillId="8" borderId="33" xfId="3" applyFont="1" applyFill="1" applyBorder="1" applyAlignment="1" applyProtection="1">
      <alignment horizontal="center" vertical="center"/>
    </xf>
    <xf numFmtId="0" fontId="70" fillId="8" borderId="28" xfId="0" applyFont="1" applyFill="1" applyBorder="1" applyAlignment="1">
      <alignment horizontal="left"/>
    </xf>
    <xf numFmtId="0" fontId="70" fillId="8" borderId="0" xfId="0" applyFont="1" applyFill="1" applyAlignment="1">
      <alignment horizontal="left"/>
    </xf>
    <xf numFmtId="0" fontId="55" fillId="8" borderId="0" xfId="3" applyFont="1" applyFill="1" applyBorder="1" applyAlignment="1" applyProtection="1">
      <alignment horizontal="center"/>
    </xf>
    <xf numFmtId="0" fontId="55" fillId="8" borderId="7" xfId="3" applyFont="1" applyFill="1" applyBorder="1" applyAlignment="1" applyProtection="1">
      <alignment horizontal="center"/>
    </xf>
    <xf numFmtId="0" fontId="70" fillId="8" borderId="10" xfId="0" applyFont="1" applyFill="1" applyBorder="1" applyAlignment="1">
      <alignment horizontal="left"/>
    </xf>
    <xf numFmtId="0" fontId="70" fillId="8" borderId="11" xfId="0" applyFont="1" applyFill="1" applyBorder="1" applyAlignment="1">
      <alignment horizontal="left"/>
    </xf>
    <xf numFmtId="0" fontId="70" fillId="8" borderId="12" xfId="0" applyFont="1" applyFill="1" applyBorder="1" applyAlignment="1">
      <alignment horizontal="left"/>
    </xf>
    <xf numFmtId="0" fontId="65" fillId="8" borderId="28" xfId="0" applyFont="1" applyFill="1" applyBorder="1" applyAlignment="1">
      <alignment horizontal="left" vertical="center"/>
    </xf>
    <xf numFmtId="0" fontId="65" fillId="8" borderId="0" xfId="0" applyFont="1" applyFill="1" applyAlignment="1">
      <alignment horizontal="left" vertical="center"/>
    </xf>
    <xf numFmtId="0" fontId="65" fillId="8" borderId="7" xfId="0" applyFont="1" applyFill="1" applyBorder="1" applyAlignment="1">
      <alignment horizontal="left" vertical="center"/>
    </xf>
    <xf numFmtId="0" fontId="78" fillId="8" borderId="28" xfId="0" applyFont="1" applyFill="1" applyBorder="1" applyAlignment="1">
      <alignment horizontal="left" vertical="center" wrapText="1"/>
    </xf>
    <xf numFmtId="0" fontId="78" fillId="8" borderId="0" xfId="0" applyFont="1" applyFill="1" applyAlignment="1">
      <alignment horizontal="left" vertical="center" wrapText="1"/>
    </xf>
    <xf numFmtId="0" fontId="78" fillId="8" borderId="7" xfId="0" applyFont="1" applyFill="1" applyBorder="1" applyAlignment="1">
      <alignment horizontal="left" vertical="center" wrapText="1"/>
    </xf>
    <xf numFmtId="0" fontId="33" fillId="3" borderId="0" xfId="0" applyFont="1" applyFill="1" applyAlignment="1" applyProtection="1">
      <alignment horizontal="center" wrapText="1"/>
      <protection locked="0"/>
    </xf>
    <xf numFmtId="0" fontId="54" fillId="0" borderId="52" xfId="0" applyFont="1" applyBorder="1" applyAlignment="1" applyProtection="1">
      <alignment horizontal="center" wrapText="1"/>
      <protection locked="0"/>
    </xf>
    <xf numFmtId="0" fontId="54" fillId="0" borderId="53" xfId="0" applyFont="1" applyBorder="1" applyAlignment="1" applyProtection="1">
      <alignment horizontal="center" wrapText="1"/>
      <protection locked="0"/>
    </xf>
    <xf numFmtId="0" fontId="54" fillId="0" borderId="54" xfId="0" applyFont="1" applyBorder="1" applyAlignment="1" applyProtection="1">
      <alignment horizontal="center" wrapText="1"/>
      <protection locked="0"/>
    </xf>
    <xf numFmtId="0" fontId="30" fillId="3" borderId="0" xfId="0" applyFont="1" applyFill="1" applyAlignment="1" applyProtection="1">
      <alignment horizontal="center"/>
      <protection locked="0"/>
    </xf>
    <xf numFmtId="0" fontId="28" fillId="0" borderId="20" xfId="0" applyFont="1" applyBorder="1" applyAlignment="1" applyProtection="1">
      <alignment horizontal="center"/>
      <protection locked="0"/>
    </xf>
    <xf numFmtId="0" fontId="28" fillId="0" borderId="29" xfId="0" applyFont="1" applyBorder="1" applyAlignment="1" applyProtection="1">
      <alignment horizontal="center"/>
      <protection locked="0"/>
    </xf>
    <xf numFmtId="0" fontId="28" fillId="0" borderId="51" xfId="0" applyFont="1" applyBorder="1" applyAlignment="1" applyProtection="1">
      <alignment horizontal="center"/>
      <protection locked="0"/>
    </xf>
    <xf numFmtId="0" fontId="28" fillId="3" borderId="0" xfId="0" applyFont="1" applyFill="1" applyAlignment="1">
      <alignment horizontal="center"/>
    </xf>
    <xf numFmtId="0" fontId="81" fillId="3" borderId="0" xfId="0" applyFont="1" applyFill="1" applyAlignment="1">
      <alignment horizontal="right"/>
    </xf>
    <xf numFmtId="0" fontId="81" fillId="3" borderId="7" xfId="0" applyFont="1" applyFill="1" applyBorder="1" applyAlignment="1">
      <alignment horizontal="right"/>
    </xf>
    <xf numFmtId="0" fontId="12" fillId="0" borderId="32" xfId="0" applyFont="1" applyBorder="1" applyAlignment="1" applyProtection="1">
      <alignment horizontal="center"/>
      <protection locked="0"/>
    </xf>
    <xf numFmtId="0" fontId="12" fillId="0" borderId="9" xfId="0" applyFont="1" applyBorder="1" applyAlignment="1" applyProtection="1">
      <alignment horizontal="center"/>
      <protection locked="0"/>
    </xf>
    <xf numFmtId="0" fontId="12" fillId="0" borderId="33" xfId="0" applyFont="1" applyBorder="1" applyAlignment="1" applyProtection="1">
      <alignment horizontal="center"/>
      <protection locked="0"/>
    </xf>
    <xf numFmtId="0" fontId="45" fillId="0" borderId="26" xfId="0" applyFont="1" applyBorder="1" applyAlignment="1" applyProtection="1">
      <alignment horizontal="center"/>
      <protection hidden="1"/>
    </xf>
    <xf numFmtId="0" fontId="45" fillId="0" borderId="37" xfId="0" applyFont="1" applyBorder="1" applyAlignment="1" applyProtection="1">
      <alignment horizontal="center"/>
      <protection hidden="1"/>
    </xf>
    <xf numFmtId="0" fontId="45" fillId="0" borderId="27" xfId="0" applyFont="1" applyBorder="1" applyAlignment="1" applyProtection="1">
      <alignment horizontal="center"/>
      <protection hidden="1"/>
    </xf>
    <xf numFmtId="0" fontId="31" fillId="2" borderId="0" xfId="0" applyFont="1" applyFill="1" applyAlignment="1">
      <alignment horizontal="center" vertical="center"/>
    </xf>
    <xf numFmtId="0" fontId="22" fillId="3" borderId="0" xfId="0" applyFont="1" applyFill="1" applyAlignment="1">
      <alignment horizontal="center"/>
    </xf>
    <xf numFmtId="0" fontId="1" fillId="0" borderId="3" xfId="0" applyFont="1" applyBorder="1" applyAlignment="1" applyProtection="1">
      <alignment horizontal="left"/>
      <protection locked="0"/>
    </xf>
    <xf numFmtId="0" fontId="28" fillId="0" borderId="4" xfId="0" applyFont="1" applyBorder="1" applyAlignment="1" applyProtection="1">
      <alignment horizontal="left"/>
      <protection locked="0"/>
    </xf>
    <xf numFmtId="0" fontId="28" fillId="0" borderId="5" xfId="0" applyFont="1" applyBorder="1" applyAlignment="1" applyProtection="1">
      <alignment horizontal="left"/>
      <protection locked="0"/>
    </xf>
    <xf numFmtId="165" fontId="28" fillId="0" borderId="3" xfId="0" applyNumberFormat="1" applyFont="1" applyBorder="1" applyProtection="1">
      <protection locked="0"/>
    </xf>
    <xf numFmtId="165" fontId="28" fillId="0" borderId="5" xfId="0" applyNumberFormat="1" applyFont="1" applyBorder="1" applyProtection="1">
      <protection locked="0"/>
    </xf>
    <xf numFmtId="0" fontId="92" fillId="3" borderId="67" xfId="3" applyFont="1" applyFill="1" applyBorder="1" applyAlignment="1" applyProtection="1">
      <alignment horizontal="left" vertical="center"/>
    </xf>
    <xf numFmtId="0" fontId="93" fillId="3" borderId="72" xfId="3" applyFont="1" applyFill="1" applyBorder="1" applyAlignment="1">
      <alignment horizontal="center" vertical="center" wrapText="1"/>
    </xf>
    <xf numFmtId="0" fontId="93" fillId="3" borderId="67" xfId="3" applyFont="1" applyFill="1" applyBorder="1" applyAlignment="1">
      <alignment horizontal="center" vertical="center" wrapText="1"/>
    </xf>
    <xf numFmtId="0" fontId="34" fillId="2" borderId="0" xfId="0" applyFont="1" applyFill="1" applyAlignment="1">
      <alignment horizontal="right"/>
    </xf>
    <xf numFmtId="164" fontId="34" fillId="0" borderId="3" xfId="0" applyNumberFormat="1" applyFont="1" applyBorder="1" applyAlignment="1" applyProtection="1">
      <alignment horizontal="left"/>
      <protection locked="0"/>
    </xf>
    <xf numFmtId="164" fontId="34" fillId="0" borderId="4" xfId="0" applyNumberFormat="1" applyFont="1" applyBorder="1" applyAlignment="1" applyProtection="1">
      <alignment horizontal="left"/>
      <protection locked="0"/>
    </xf>
    <xf numFmtId="164" fontId="34" fillId="0" borderId="5" xfId="0" applyNumberFormat="1" applyFont="1" applyBorder="1" applyAlignment="1" applyProtection="1">
      <alignment horizontal="left"/>
      <protection locked="0"/>
    </xf>
    <xf numFmtId="0" fontId="68" fillId="0" borderId="3" xfId="0" applyFont="1" applyBorder="1" applyAlignment="1" applyProtection="1">
      <alignment horizontal="left"/>
      <protection locked="0"/>
    </xf>
    <xf numFmtId="0" fontId="68" fillId="0" borderId="5" xfId="0" applyFont="1" applyBorder="1" applyAlignment="1" applyProtection="1">
      <alignment horizontal="left"/>
      <protection locked="0"/>
    </xf>
    <xf numFmtId="0" fontId="20" fillId="0" borderId="3" xfId="0" applyFont="1" applyBorder="1" applyAlignment="1" applyProtection="1">
      <alignment horizontal="left"/>
      <protection locked="0"/>
    </xf>
    <xf numFmtId="0" fontId="20" fillId="0" borderId="4" xfId="0" applyFont="1" applyBorder="1" applyAlignment="1" applyProtection="1">
      <alignment horizontal="left"/>
      <protection locked="0"/>
    </xf>
    <xf numFmtId="0" fontId="22" fillId="0" borderId="3" xfId="0" applyFont="1" applyBorder="1" applyAlignment="1" applyProtection="1">
      <alignment horizontal="center"/>
      <protection locked="0"/>
    </xf>
    <xf numFmtId="0" fontId="22" fillId="0" borderId="4" xfId="0" applyFont="1" applyBorder="1" applyAlignment="1" applyProtection="1">
      <alignment horizontal="center"/>
      <protection locked="0"/>
    </xf>
    <xf numFmtId="0" fontId="68" fillId="2" borderId="0" xfId="3" applyFont="1" applyFill="1" applyAlignment="1">
      <alignment horizontal="right"/>
    </xf>
    <xf numFmtId="0" fontId="33" fillId="0" borderId="3" xfId="0" applyFont="1" applyBorder="1" applyAlignment="1" applyProtection="1">
      <alignment horizontal="left" vertical="center" wrapText="1"/>
      <protection locked="0"/>
    </xf>
    <xf numFmtId="0" fontId="33" fillId="0" borderId="4" xfId="0" applyFont="1" applyBorder="1" applyAlignment="1" applyProtection="1">
      <alignment horizontal="left" vertical="center" wrapText="1"/>
      <protection locked="0"/>
    </xf>
    <xf numFmtId="0" fontId="33" fillId="0" borderId="5" xfId="0" applyFont="1" applyBorder="1" applyAlignment="1" applyProtection="1">
      <alignment horizontal="left" vertical="center" wrapText="1"/>
      <protection locked="0"/>
    </xf>
    <xf numFmtId="0" fontId="33" fillId="0" borderId="2" xfId="0" applyFont="1" applyBorder="1" applyAlignment="1" applyProtection="1">
      <alignment horizontal="left" vertical="center" wrapText="1"/>
      <protection locked="0"/>
    </xf>
    <xf numFmtId="0" fontId="28" fillId="0" borderId="3" xfId="0" applyFont="1" applyBorder="1" applyAlignment="1" applyProtection="1">
      <alignment horizontal="center" wrapText="1"/>
      <protection locked="0"/>
    </xf>
    <xf numFmtId="0" fontId="28" fillId="0" borderId="5" xfId="0" applyFont="1" applyBorder="1" applyAlignment="1" applyProtection="1">
      <alignment horizontal="center" wrapText="1"/>
      <protection locked="0"/>
    </xf>
    <xf numFmtId="0" fontId="28" fillId="0" borderId="2" xfId="0" applyFont="1" applyBorder="1" applyAlignment="1" applyProtection="1">
      <alignment horizontal="left"/>
      <protection locked="0"/>
    </xf>
    <xf numFmtId="0" fontId="68" fillId="3" borderId="8" xfId="3" applyFont="1" applyFill="1" applyBorder="1" applyAlignment="1">
      <alignment horizontal="left"/>
    </xf>
    <xf numFmtId="0" fontId="68" fillId="3" borderId="6" xfId="3" applyFont="1" applyFill="1" applyBorder="1" applyAlignment="1">
      <alignment horizontal="left"/>
    </xf>
    <xf numFmtId="0" fontId="52" fillId="0" borderId="3" xfId="0" applyFont="1" applyBorder="1" applyAlignment="1" applyProtection="1">
      <alignment horizontal="center" wrapText="1"/>
      <protection locked="0"/>
    </xf>
    <xf numFmtId="0" fontId="52" fillId="0" borderId="4" xfId="0" applyFont="1" applyBorder="1" applyAlignment="1" applyProtection="1">
      <alignment horizontal="center" wrapText="1"/>
      <protection locked="0"/>
    </xf>
    <xf numFmtId="0" fontId="30" fillId="10" borderId="3" xfId="0" applyFont="1" applyFill="1" applyBorder="1" applyAlignment="1">
      <alignment horizontal="left"/>
    </xf>
    <xf numFmtId="0" fontId="30" fillId="10" borderId="4" xfId="0" applyFont="1" applyFill="1" applyBorder="1" applyAlignment="1">
      <alignment horizontal="left"/>
    </xf>
    <xf numFmtId="0" fontId="30" fillId="10" borderId="5" xfId="0" applyFont="1" applyFill="1" applyBorder="1" applyAlignment="1">
      <alignment horizontal="left"/>
    </xf>
    <xf numFmtId="0" fontId="96" fillId="9" borderId="3" xfId="3" applyFont="1" applyFill="1" applyBorder="1" applyAlignment="1">
      <alignment horizontal="left"/>
    </xf>
    <xf numFmtId="0" fontId="96" fillId="9" borderId="4" xfId="3" applyFont="1" applyFill="1" applyBorder="1" applyAlignment="1">
      <alignment horizontal="left"/>
    </xf>
    <xf numFmtId="0" fontId="96" fillId="9" borderId="5" xfId="3" applyFont="1" applyFill="1" applyBorder="1" applyAlignment="1">
      <alignment horizontal="left"/>
    </xf>
    <xf numFmtId="0" fontId="56" fillId="0" borderId="3" xfId="0" applyFont="1" applyBorder="1" applyAlignment="1">
      <alignment horizontal="left"/>
    </xf>
    <xf numFmtId="0" fontId="56" fillId="0" borderId="4" xfId="0" applyFont="1" applyBorder="1" applyAlignment="1">
      <alignment horizontal="left"/>
    </xf>
    <xf numFmtId="0" fontId="56" fillId="0" borderId="5" xfId="0" applyFont="1" applyBorder="1" applyAlignment="1">
      <alignment horizontal="left"/>
    </xf>
    <xf numFmtId="0" fontId="19" fillId="0" borderId="32" xfId="0" applyFont="1" applyBorder="1" applyAlignment="1">
      <alignment horizontal="center"/>
    </xf>
    <xf numFmtId="0" fontId="19" fillId="0" borderId="9" xfId="0" applyFont="1" applyBorder="1" applyAlignment="1">
      <alignment horizontal="center"/>
    </xf>
    <xf numFmtId="0" fontId="19" fillId="0" borderId="33" xfId="0" applyFont="1" applyBorder="1" applyAlignment="1">
      <alignment horizontal="center"/>
    </xf>
    <xf numFmtId="0" fontId="19" fillId="0" borderId="28" xfId="0" applyFont="1" applyBorder="1" applyAlignment="1">
      <alignment horizontal="center"/>
    </xf>
    <xf numFmtId="0" fontId="19" fillId="0" borderId="0" xfId="0" applyFont="1" applyAlignment="1">
      <alignment horizontal="center"/>
    </xf>
    <xf numFmtId="0" fontId="19" fillId="0" borderId="7" xfId="0" applyFont="1" applyBorder="1" applyAlignment="1">
      <alignment horizontal="center"/>
    </xf>
    <xf numFmtId="0" fontId="52" fillId="0" borderId="8" xfId="0" applyFont="1" applyBorder="1" applyAlignment="1" applyProtection="1">
      <alignment horizontal="left" wrapText="1"/>
      <protection locked="0"/>
    </xf>
    <xf numFmtId="0" fontId="52" fillId="0" borderId="0" xfId="0" applyFont="1" applyAlignment="1" applyProtection="1">
      <alignment horizontal="left" wrapText="1"/>
      <protection locked="0"/>
    </xf>
    <xf numFmtId="0" fontId="92" fillId="0" borderId="70" xfId="3" applyFont="1" applyFill="1" applyBorder="1" applyAlignment="1">
      <alignment horizontal="center" vertical="center" wrapText="1"/>
    </xf>
    <xf numFmtId="0" fontId="92" fillId="0" borderId="0" xfId="3" applyFont="1" applyFill="1" applyBorder="1" applyAlignment="1">
      <alignment horizontal="center" vertical="center" wrapText="1"/>
    </xf>
    <xf numFmtId="0" fontId="19" fillId="0" borderId="10" xfId="0" applyFont="1" applyBorder="1" applyAlignment="1">
      <alignment horizontal="center"/>
    </xf>
    <xf numFmtId="0" fontId="19" fillId="0" borderId="11" xfId="0" applyFont="1" applyBorder="1" applyAlignment="1">
      <alignment horizontal="center"/>
    </xf>
    <xf numFmtId="0" fontId="19" fillId="0" borderId="12" xfId="0" applyFont="1" applyBorder="1" applyAlignment="1">
      <alignment horizontal="center"/>
    </xf>
    <xf numFmtId="0" fontId="9" fillId="9" borderId="26" xfId="0" applyFont="1" applyFill="1" applyBorder="1" applyAlignment="1">
      <alignment horizontal="left"/>
    </xf>
    <xf numFmtId="0" fontId="9" fillId="9" borderId="37" xfId="0" applyFont="1" applyFill="1" applyBorder="1" applyAlignment="1">
      <alignment horizontal="left"/>
    </xf>
    <xf numFmtId="0" fontId="9" fillId="9" borderId="27" xfId="0" applyFont="1" applyFill="1" applyBorder="1" applyAlignment="1">
      <alignment horizontal="left"/>
    </xf>
    <xf numFmtId="0" fontId="13" fillId="0" borderId="3" xfId="0" applyFont="1" applyBorder="1" applyAlignment="1">
      <alignment horizontal="left"/>
    </xf>
    <xf numFmtId="0" fontId="28" fillId="0" borderId="4" xfId="0" applyFont="1" applyBorder="1" applyAlignment="1">
      <alignment horizontal="left"/>
    </xf>
    <xf numFmtId="0" fontId="28" fillId="0" borderId="5" xfId="0" applyFont="1" applyBorder="1" applyAlignment="1">
      <alignment horizontal="left"/>
    </xf>
    <xf numFmtId="164" fontId="34" fillId="0" borderId="3" xfId="0" applyNumberFormat="1" applyFont="1" applyBorder="1" applyAlignment="1">
      <alignment horizontal="left"/>
    </xf>
    <xf numFmtId="164" fontId="34" fillId="0" borderId="4" xfId="0" applyNumberFormat="1" applyFont="1" applyBorder="1" applyAlignment="1">
      <alignment horizontal="left"/>
    </xf>
    <xf numFmtId="164" fontId="34" fillId="0" borderId="5" xfId="0" applyNumberFormat="1" applyFont="1" applyBorder="1" applyAlignment="1">
      <alignment horizontal="left"/>
    </xf>
    <xf numFmtId="0" fontId="37" fillId="9" borderId="26" xfId="0" applyFont="1" applyFill="1" applyBorder="1" applyAlignment="1" applyProtection="1">
      <alignment horizontal="left"/>
      <protection locked="0"/>
    </xf>
    <xf numFmtId="0" fontId="37" fillId="9" borderId="37" xfId="0" applyFont="1" applyFill="1" applyBorder="1" applyAlignment="1" applyProtection="1">
      <alignment horizontal="left"/>
      <protection locked="0"/>
    </xf>
    <xf numFmtId="0" fontId="37" fillId="9" borderId="27" xfId="0" applyFont="1" applyFill="1" applyBorder="1" applyAlignment="1" applyProtection="1">
      <alignment horizontal="left"/>
      <protection locked="0"/>
    </xf>
    <xf numFmtId="0" fontId="37" fillId="9" borderId="26" xfId="0" applyFont="1" applyFill="1" applyBorder="1" applyAlignment="1">
      <alignment horizontal="left"/>
    </xf>
    <xf numFmtId="0" fontId="37" fillId="9" borderId="37" xfId="0" applyFont="1" applyFill="1" applyBorder="1" applyAlignment="1">
      <alignment horizontal="left"/>
    </xf>
    <xf numFmtId="0" fontId="37" fillId="9" borderId="27" xfId="0" applyFont="1" applyFill="1" applyBorder="1" applyAlignment="1">
      <alignment horizontal="left"/>
    </xf>
    <xf numFmtId="0" fontId="76" fillId="0" borderId="0" xfId="3" applyFont="1" applyFill="1" applyAlignment="1">
      <alignment horizontal="left" vertical="center"/>
    </xf>
    <xf numFmtId="0" fontId="9" fillId="0" borderId="0" xfId="0" applyFont="1" applyAlignment="1">
      <alignment horizontal="right"/>
    </xf>
    <xf numFmtId="0" fontId="30" fillId="0" borderId="26" xfId="0" applyFont="1" applyBorder="1" applyAlignment="1">
      <alignment horizontal="center"/>
    </xf>
    <xf numFmtId="0" fontId="30" fillId="0" borderId="27" xfId="0" applyFont="1" applyBorder="1" applyAlignment="1">
      <alignment horizontal="center"/>
    </xf>
    <xf numFmtId="0" fontId="33" fillId="0" borderId="26" xfId="0" applyFont="1" applyBorder="1" applyAlignment="1">
      <alignment horizontal="left" vertical="top" wrapText="1"/>
    </xf>
    <xf numFmtId="0" fontId="33" fillId="0" borderId="37" xfId="0" applyFont="1" applyBorder="1" applyAlignment="1">
      <alignment horizontal="left" vertical="top" wrapText="1"/>
    </xf>
    <xf numFmtId="0" fontId="33" fillId="0" borderId="27" xfId="0" applyFont="1" applyBorder="1" applyAlignment="1">
      <alignment horizontal="left" vertical="top" wrapText="1"/>
    </xf>
    <xf numFmtId="0" fontId="60" fillId="0" borderId="0" xfId="3" applyFont="1" applyFill="1" applyAlignment="1">
      <alignment horizontal="left" vertical="center" wrapText="1"/>
    </xf>
    <xf numFmtId="0" fontId="60" fillId="0" borderId="0" xfId="3" applyFont="1" applyFill="1" applyBorder="1" applyAlignment="1">
      <alignment horizontal="left" vertical="center" wrapText="1"/>
    </xf>
    <xf numFmtId="0" fontId="60" fillId="0" borderId="6" xfId="3" applyFont="1" applyFill="1" applyBorder="1" applyAlignment="1">
      <alignment horizontal="left" vertical="center" wrapText="1"/>
    </xf>
    <xf numFmtId="0" fontId="45" fillId="9" borderId="26" xfId="0" applyFont="1" applyFill="1" applyBorder="1" applyAlignment="1" applyProtection="1">
      <alignment horizontal="left"/>
      <protection locked="0"/>
    </xf>
    <xf numFmtId="0" fontId="45" fillId="9" borderId="37" xfId="0" applyFont="1" applyFill="1" applyBorder="1" applyAlignment="1" applyProtection="1">
      <alignment horizontal="left"/>
      <protection locked="0"/>
    </xf>
    <xf numFmtId="0" fontId="45" fillId="9" borderId="27" xfId="0" applyFont="1" applyFill="1" applyBorder="1" applyAlignment="1" applyProtection="1">
      <alignment horizontal="left"/>
      <protection locked="0"/>
    </xf>
    <xf numFmtId="0" fontId="37" fillId="0" borderId="0" xfId="0" applyFont="1" applyAlignment="1">
      <alignment horizontal="left"/>
    </xf>
    <xf numFmtId="0" fontId="42" fillId="0" borderId="26" xfId="4" applyFont="1" applyBorder="1" applyAlignment="1" applyProtection="1">
      <alignment horizontal="center"/>
      <protection hidden="1"/>
    </xf>
    <xf numFmtId="0" fontId="42" fillId="0" borderId="27" xfId="4" applyFont="1" applyBorder="1" applyAlignment="1" applyProtection="1">
      <alignment horizontal="center"/>
      <protection hidden="1"/>
    </xf>
    <xf numFmtId="0" fontId="56" fillId="0" borderId="69" xfId="0" applyFont="1" applyBorder="1" applyAlignment="1">
      <alignment horizontal="left" vertical="top" wrapText="1"/>
    </xf>
    <xf numFmtId="0" fontId="56" fillId="0" borderId="9" xfId="0" applyFont="1" applyBorder="1" applyAlignment="1">
      <alignment horizontal="left" vertical="top" wrapText="1"/>
    </xf>
    <xf numFmtId="0" fontId="39" fillId="4" borderId="45" xfId="4" applyFont="1" applyFill="1" applyBorder="1" applyAlignment="1">
      <alignment horizontal="center" wrapText="1"/>
    </xf>
    <xf numFmtId="0" fontId="39" fillId="4" borderId="46" xfId="4" applyFont="1" applyFill="1" applyBorder="1" applyAlignment="1">
      <alignment horizontal="center" wrapText="1"/>
    </xf>
    <xf numFmtId="0" fontId="45" fillId="0" borderId="0" xfId="4" applyFont="1" applyAlignment="1">
      <alignment horizontal="center" wrapText="1"/>
    </xf>
    <xf numFmtId="0" fontId="41" fillId="0" borderId="0" xfId="4" applyFont="1" applyAlignment="1">
      <alignment horizontal="left" wrapText="1"/>
    </xf>
    <xf numFmtId="0" fontId="41" fillId="0" borderId="9" xfId="4" applyFont="1" applyBorder="1" applyAlignment="1">
      <alignment horizontal="left" wrapText="1"/>
    </xf>
    <xf numFmtId="0" fontId="39" fillId="4" borderId="15" xfId="4" applyFont="1" applyFill="1" applyBorder="1" applyAlignment="1">
      <alignment horizontal="center" wrapText="1"/>
    </xf>
    <xf numFmtId="0" fontId="39" fillId="4" borderId="16" xfId="4" applyFont="1" applyFill="1" applyBorder="1" applyAlignment="1">
      <alignment horizontal="center" wrapText="1"/>
    </xf>
    <xf numFmtId="0" fontId="104" fillId="9" borderId="3" xfId="3" applyFont="1" applyFill="1" applyBorder="1" applyAlignment="1" applyProtection="1">
      <alignment horizontal="left"/>
      <protection locked="0"/>
    </xf>
    <xf numFmtId="0" fontId="104" fillId="9" borderId="4" xfId="3" applyFont="1" applyFill="1" applyBorder="1" applyAlignment="1" applyProtection="1">
      <alignment horizontal="left"/>
      <protection locked="0"/>
    </xf>
    <xf numFmtId="0" fontId="104" fillId="9" borderId="5" xfId="3" applyFont="1" applyFill="1" applyBorder="1" applyAlignment="1" applyProtection="1">
      <alignment horizontal="left"/>
      <protection locked="0"/>
    </xf>
    <xf numFmtId="0" fontId="47" fillId="0" borderId="3" xfId="0" applyFont="1" applyBorder="1" applyAlignment="1">
      <alignment horizontal="left"/>
    </xf>
    <xf numFmtId="0" fontId="47" fillId="0" borderId="4" xfId="0" applyFont="1" applyBorder="1" applyAlignment="1">
      <alignment horizontal="left"/>
    </xf>
    <xf numFmtId="0" fontId="47" fillId="0" borderId="5" xfId="0" applyFont="1" applyBorder="1" applyAlignment="1">
      <alignment horizontal="left"/>
    </xf>
    <xf numFmtId="0" fontId="104" fillId="9" borderId="3" xfId="3" applyFont="1" applyFill="1" applyBorder="1" applyAlignment="1">
      <alignment horizontal="left"/>
    </xf>
    <xf numFmtId="0" fontId="104" fillId="9" borderId="4" xfId="3" applyFont="1" applyFill="1" applyBorder="1" applyAlignment="1">
      <alignment horizontal="left"/>
    </xf>
    <xf numFmtId="0" fontId="104" fillId="9" borderId="5" xfId="3" applyFont="1" applyFill="1" applyBorder="1" applyAlignment="1">
      <alignment horizontal="left"/>
    </xf>
    <xf numFmtId="0" fontId="30" fillId="9" borderId="3" xfId="0" applyFont="1" applyFill="1" applyBorder="1" applyAlignment="1">
      <alignment horizontal="left"/>
    </xf>
    <xf numFmtId="0" fontId="30" fillId="9" borderId="4" xfId="0" applyFont="1" applyFill="1" applyBorder="1" applyAlignment="1">
      <alignment horizontal="left"/>
    </xf>
    <xf numFmtId="0" fontId="30" fillId="9" borderId="5" xfId="0" applyFont="1" applyFill="1" applyBorder="1" applyAlignment="1">
      <alignment horizontal="left"/>
    </xf>
    <xf numFmtId="0" fontId="100" fillId="9" borderId="3" xfId="3" applyFont="1" applyFill="1" applyBorder="1" applyAlignment="1">
      <alignment horizontal="left"/>
    </xf>
    <xf numFmtId="0" fontId="100" fillId="9" borderId="4" xfId="3" applyFont="1" applyFill="1" applyBorder="1" applyAlignment="1">
      <alignment horizontal="left"/>
    </xf>
    <xf numFmtId="0" fontId="100" fillId="9" borderId="5" xfId="3" applyFont="1" applyFill="1" applyBorder="1" applyAlignment="1">
      <alignment horizontal="left"/>
    </xf>
    <xf numFmtId="0" fontId="30" fillId="9" borderId="3" xfId="0" applyFont="1" applyFill="1" applyBorder="1" applyAlignment="1" applyProtection="1">
      <alignment horizontal="left"/>
      <protection locked="0"/>
    </xf>
    <xf numFmtId="0" fontId="30" fillId="9" borderId="4" xfId="0" applyFont="1" applyFill="1" applyBorder="1" applyAlignment="1" applyProtection="1">
      <alignment horizontal="left"/>
      <protection locked="0"/>
    </xf>
    <xf numFmtId="0" fontId="30" fillId="9" borderId="5" xfId="0" applyFont="1" applyFill="1" applyBorder="1" applyAlignment="1" applyProtection="1">
      <alignment horizontal="left"/>
      <protection locked="0"/>
    </xf>
    <xf numFmtId="0" fontId="13" fillId="0" borderId="49" xfId="0" applyFont="1" applyBorder="1" applyAlignment="1">
      <alignment horizontal="left"/>
    </xf>
    <xf numFmtId="0" fontId="28" fillId="0" borderId="49" xfId="0" applyFont="1" applyBorder="1" applyAlignment="1">
      <alignment horizontal="left"/>
    </xf>
    <xf numFmtId="164" fontId="34" fillId="0" borderId="29" xfId="0" applyNumberFormat="1" applyFont="1" applyBorder="1" applyAlignment="1">
      <alignment horizontal="left"/>
    </xf>
    <xf numFmtId="0" fontId="3" fillId="0" borderId="0" xfId="0" applyFont="1" applyAlignment="1" applyProtection="1">
      <alignment horizontal="left" wrapText="1"/>
      <protection locked="0"/>
    </xf>
    <xf numFmtId="0" fontId="9" fillId="0" borderId="0" xfId="0" applyFont="1" applyAlignment="1" applyProtection="1">
      <alignment horizontal="left" wrapText="1"/>
      <protection locked="0"/>
    </xf>
    <xf numFmtId="0" fontId="37" fillId="9" borderId="56" xfId="0" applyFont="1" applyFill="1" applyBorder="1" applyAlignment="1" applyProtection="1">
      <alignment horizontal="left"/>
      <protection locked="0"/>
    </xf>
    <xf numFmtId="0" fontId="37" fillId="9" borderId="61" xfId="0" applyFont="1" applyFill="1" applyBorder="1" applyAlignment="1" applyProtection="1">
      <alignment horizontal="left"/>
      <protection locked="0"/>
    </xf>
    <xf numFmtId="0" fontId="37" fillId="9" borderId="57" xfId="0" applyFont="1" applyFill="1" applyBorder="1" applyAlignment="1" applyProtection="1">
      <alignment horizontal="left"/>
      <protection locked="0"/>
    </xf>
    <xf numFmtId="0" fontId="37" fillId="9" borderId="56" xfId="0" applyFont="1" applyFill="1" applyBorder="1" applyAlignment="1">
      <alignment horizontal="left"/>
    </xf>
    <xf numFmtId="0" fontId="37" fillId="9" borderId="61" xfId="0" applyFont="1" applyFill="1" applyBorder="1" applyAlignment="1">
      <alignment horizontal="left"/>
    </xf>
    <xf numFmtId="0" fontId="37" fillId="9" borderId="57" xfId="0" applyFont="1" applyFill="1" applyBorder="1" applyAlignment="1">
      <alignment horizontal="left"/>
    </xf>
    <xf numFmtId="0" fontId="30" fillId="0" borderId="10" xfId="0" applyFont="1" applyBorder="1" applyAlignment="1">
      <alignment horizontal="center" vertical="top" wrapText="1"/>
    </xf>
    <xf numFmtId="0" fontId="30" fillId="0" borderId="11" xfId="0" applyFont="1" applyBorder="1" applyAlignment="1">
      <alignment horizontal="center" vertical="top" wrapText="1"/>
    </xf>
    <xf numFmtId="0" fontId="30" fillId="0" borderId="12" xfId="0" applyFont="1" applyBorder="1" applyAlignment="1">
      <alignment horizontal="center" vertical="top" wrapText="1"/>
    </xf>
    <xf numFmtId="0" fontId="30" fillId="0" borderId="28" xfId="0" applyFont="1" applyBorder="1" applyAlignment="1">
      <alignment horizontal="center" vertical="top" wrapText="1"/>
    </xf>
    <xf numFmtId="0" fontId="30" fillId="0" borderId="0" xfId="0" applyFont="1" applyAlignment="1">
      <alignment horizontal="center" vertical="top" wrapText="1"/>
    </xf>
    <xf numFmtId="0" fontId="30" fillId="0" borderId="7" xfId="0" applyFont="1" applyBorder="1" applyAlignment="1">
      <alignment horizontal="center" vertical="top" wrapText="1"/>
    </xf>
    <xf numFmtId="0" fontId="30" fillId="0" borderId="32" xfId="0" applyFont="1" applyBorder="1" applyAlignment="1">
      <alignment horizontal="center" vertical="top" wrapText="1"/>
    </xf>
    <xf numFmtId="0" fontId="30" fillId="0" borderId="9" xfId="0" applyFont="1" applyBorder="1" applyAlignment="1">
      <alignment horizontal="center" vertical="top" wrapText="1"/>
    </xf>
    <xf numFmtId="0" fontId="30" fillId="0" borderId="33" xfId="0" applyFont="1" applyBorder="1" applyAlignment="1">
      <alignment horizontal="center" vertical="top" wrapText="1"/>
    </xf>
    <xf numFmtId="0" fontId="33" fillId="0" borderId="32" xfId="0" applyFont="1" applyBorder="1" applyAlignment="1">
      <alignment horizontal="center"/>
    </xf>
    <xf numFmtId="0" fontId="33" fillId="0" borderId="9" xfId="0" applyFont="1" applyBorder="1" applyAlignment="1">
      <alignment horizontal="center"/>
    </xf>
    <xf numFmtId="0" fontId="33" fillId="0" borderId="33" xfId="0" applyFont="1" applyBorder="1" applyAlignment="1">
      <alignment horizontal="center"/>
    </xf>
    <xf numFmtId="0" fontId="13" fillId="0" borderId="4" xfId="0" applyFont="1" applyBorder="1" applyAlignment="1">
      <alignment horizontal="left"/>
    </xf>
    <xf numFmtId="0" fontId="13" fillId="0" borderId="5" xfId="0" applyFont="1" applyBorder="1" applyAlignment="1">
      <alignment horizontal="left"/>
    </xf>
    <xf numFmtId="0" fontId="76" fillId="0" borderId="0" xfId="3" applyFont="1" applyFill="1" applyAlignment="1">
      <alignment horizontal="left" vertical="center" wrapText="1"/>
    </xf>
    <xf numFmtId="0" fontId="9" fillId="0" borderId="7" xfId="0" applyFont="1" applyBorder="1" applyAlignment="1">
      <alignment horizontal="right"/>
    </xf>
    <xf numFmtId="0" fontId="37" fillId="0" borderId="2" xfId="0" applyFont="1" applyBorder="1" applyAlignment="1" applyProtection="1">
      <alignment horizontal="left"/>
      <protection locked="0"/>
    </xf>
    <xf numFmtId="0" fontId="37" fillId="0" borderId="3" xfId="0" applyFont="1" applyBorder="1" applyAlignment="1">
      <alignment horizontal="left"/>
    </xf>
    <xf numFmtId="0" fontId="37" fillId="0" borderId="4" xfId="0" applyFont="1" applyBorder="1" applyAlignment="1">
      <alignment horizontal="left"/>
    </xf>
    <xf numFmtId="0" fontId="37" fillId="0" borderId="5" xfId="0" applyFont="1" applyBorder="1" applyAlignment="1">
      <alignment horizontal="left"/>
    </xf>
    <xf numFmtId="0" fontId="31" fillId="9" borderId="2" xfId="0" applyFont="1" applyFill="1" applyBorder="1" applyAlignment="1">
      <alignment horizontal="left"/>
    </xf>
    <xf numFmtId="0" fontId="37" fillId="0" borderId="2" xfId="0" applyFont="1" applyBorder="1" applyAlignment="1">
      <alignment horizontal="left"/>
    </xf>
    <xf numFmtId="0" fontId="37" fillId="0" borderId="3" xfId="0" applyFont="1" applyBorder="1" applyAlignment="1" applyProtection="1">
      <alignment horizontal="left"/>
      <protection locked="0"/>
    </xf>
    <xf numFmtId="0" fontId="37" fillId="0" borderId="4" xfId="0" applyFont="1" applyBorder="1" applyAlignment="1" applyProtection="1">
      <alignment horizontal="left"/>
      <protection locked="0"/>
    </xf>
    <xf numFmtId="0" fontId="37" fillId="0" borderId="5" xfId="0" applyFont="1" applyBorder="1" applyAlignment="1" applyProtection="1">
      <alignment horizontal="left"/>
      <protection locked="0"/>
    </xf>
    <xf numFmtId="0" fontId="45" fillId="0" borderId="2" xfId="0" applyFont="1" applyBorder="1" applyProtection="1">
      <protection locked="0"/>
    </xf>
    <xf numFmtId="0" fontId="43" fillId="0" borderId="2" xfId="3" applyFont="1" applyBorder="1" applyAlignment="1" applyProtection="1">
      <protection locked="0"/>
    </xf>
  </cellXfs>
  <cellStyles count="6">
    <cellStyle name="Hyperlink" xfId="3" builtinId="8"/>
    <cellStyle name="Normal" xfId="0" builtinId="0"/>
    <cellStyle name="Normal 2" xfId="1" xr:uid="{00000000-0005-0000-0000-000002000000}"/>
    <cellStyle name="Normal 3" xfId="2" xr:uid="{00000000-0005-0000-0000-000003000000}"/>
    <cellStyle name="Normal 4" xfId="4" xr:uid="{00000000-0005-0000-0000-000004000000}"/>
    <cellStyle name="Normal 4 2" xfId="5" xr:uid="{00000000-0005-0000-0000-000005000000}"/>
  </cellStyles>
  <dxfs count="0"/>
  <tableStyles count="1" defaultTableStyle="TableStyleMedium9" defaultPivotStyle="PivotStyleLight16">
    <tableStyle name="Invisible" pivot="0" table="0" count="0" xr9:uid="{213D95E4-9F2E-40D1-B830-F7DA5B5BE1B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tkinson\Desktop\Appointments%20Scheduled\Degree_Completion_Plan%20-%20H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CP"/>
      <sheetName val="GPA Calculator"/>
      <sheetName val="Course List"/>
      <sheetName val="Lists"/>
    </sheetNames>
    <sheetDataSet>
      <sheetData sheetId="0"/>
      <sheetData sheetId="1"/>
      <sheetData sheetId="2"/>
      <sheetData sheetId="3">
        <row r="2">
          <cell r="A2" t="str">
            <v>Yes</v>
          </cell>
        </row>
        <row r="3">
          <cell r="A3" t="str">
            <v>No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owson.edu/registrar/grades/transfer.html" TargetMode="External"/><Relationship Id="rId13" Type="http://schemas.openxmlformats.org/officeDocument/2006/relationships/hyperlink" Target="https://inside.towson.edu/generalcampus/formsrepository/forms/changeMajor.cfm" TargetMode="External"/><Relationship Id="rId18" Type="http://schemas.openxmlformats.org/officeDocument/2006/relationships/hyperlink" Target="https://mcusercontent.com/fe1a9557abb428887552bd2c0/files/5cc2a3b6-499d-e960-ff96-9732c1d35231/ALEKS_Math_Placement.pdf" TargetMode="External"/><Relationship Id="rId3" Type="http://schemas.openxmlformats.org/officeDocument/2006/relationships/hyperlink" Target="https://www.towson.edu/registrar/calendars/" TargetMode="External"/><Relationship Id="rId21" Type="http://schemas.openxmlformats.org/officeDocument/2006/relationships/hyperlink" Target="https://www.towson.edu/registrar/guides/documents/academicrequirementsguide.pdf" TargetMode="External"/><Relationship Id="rId7" Type="http://schemas.openxmlformats.org/officeDocument/2006/relationships/hyperlink" Target="https://inside.towson.edu/generalcampus/formsrepository/forms/changeMajor.cfm" TargetMode="External"/><Relationship Id="rId12" Type="http://schemas.openxmlformats.org/officeDocument/2006/relationships/hyperlink" Target="https://inside.towson.edu/commonfiles/!auth/login.cfm" TargetMode="External"/><Relationship Id="rId17" Type="http://schemas.openxmlformats.org/officeDocument/2006/relationships/hyperlink" Target="https://inside.towson.edu/generalcampus/formsrepository/forms/changeMajor.cfm" TargetMode="External"/><Relationship Id="rId25" Type="http://schemas.openxmlformats.org/officeDocument/2006/relationships/printerSettings" Target="../printerSettings/printerSettings2.bin"/><Relationship Id="rId2" Type="http://schemas.openxmlformats.org/officeDocument/2006/relationships/hyperlink" Target="https://www.towson.edu/cbe/documents/cbe_code_of_conduct.pdf" TargetMode="External"/><Relationship Id="rId16" Type="http://schemas.openxmlformats.org/officeDocument/2006/relationships/hyperlink" Target="https://inside.towson.edu/generalcampus/formsrepository/forms/changeMajor.cfm" TargetMode="External"/><Relationship Id="rId20" Type="http://schemas.openxmlformats.org/officeDocument/2006/relationships/hyperlink" Target="https://mcusercontent.com/fe1a9557abb428887552bd2c0/files/8963451b-8f52-a784-5187-115663d6bb18/TCR.pdf" TargetMode="External"/><Relationship Id="rId1" Type="http://schemas.openxmlformats.org/officeDocument/2006/relationships/hyperlink" Target="https://www.towson.edu/studentaffairs/policies/documents/code_of_student_conduct.pdf" TargetMode="External"/><Relationship Id="rId6" Type="http://schemas.openxmlformats.org/officeDocument/2006/relationships/hyperlink" Target="https://www.towson.edu/about/administration/policies/documents/polices/03-01-00-student-academic-integrity-policy.pdf" TargetMode="External"/><Relationship Id="rId11" Type="http://schemas.openxmlformats.org/officeDocument/2006/relationships/hyperlink" Target="https://inside.towson.edu/commonfiles/!auth/login.cfm" TargetMode="External"/><Relationship Id="rId24" Type="http://schemas.openxmlformats.org/officeDocument/2006/relationships/hyperlink" Target="https://catalog.towson.edu/undergraduate/" TargetMode="External"/><Relationship Id="rId5" Type="http://schemas.openxmlformats.org/officeDocument/2006/relationships/hyperlink" Target="https://events.towson.edu/" TargetMode="External"/><Relationship Id="rId15" Type="http://schemas.openxmlformats.org/officeDocument/2006/relationships/hyperlink" Target="https://www.towson.edu/admissions/undergrad/transfer/documents/transfer-course-equivalency-form.pdf" TargetMode="External"/><Relationship Id="rId23" Type="http://schemas.openxmlformats.org/officeDocument/2006/relationships/hyperlink" Target="https://www.towson.edu/registrar/guides/documents/academicrequirementsguide.pdf" TargetMode="External"/><Relationship Id="rId10" Type="http://schemas.openxmlformats.org/officeDocument/2006/relationships/hyperlink" Target="https://www.towson.edu/about/administration/policies/03-01-00-student-academic-integrity-policy.html" TargetMode="External"/><Relationship Id="rId19" Type="http://schemas.openxmlformats.org/officeDocument/2006/relationships/hyperlink" Target="https://mcusercontent.com/d73a1237185ba7b548e764d80/files/fa5e799a-bbf1-339e-6675-8861a013829b/TCR_2022_2023.pdf" TargetMode="External"/><Relationship Id="rId4" Type="http://schemas.openxmlformats.org/officeDocument/2006/relationships/hyperlink" Target="https://www.towson.edu/registrar/calendars/registration.html" TargetMode="External"/><Relationship Id="rId9" Type="http://schemas.openxmlformats.org/officeDocument/2006/relationships/hyperlink" Target="https://www.towson.edu/admissions/undergrad/transfer/credit/transfer-evaluation-system.html" TargetMode="External"/><Relationship Id="rId14" Type="http://schemas.openxmlformats.org/officeDocument/2006/relationships/hyperlink" Target="https://powerforms.docusign.net/d52c55a1-0f6a-4236-a57e-802ca79a4c1a?env=na3" TargetMode="External"/><Relationship Id="rId22" Type="http://schemas.openxmlformats.org/officeDocument/2006/relationships/hyperlink" Target="https://catalog.towson.edu/undergraduat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owson.edu/advising/current/curriculum.html" TargetMode="External"/><Relationship Id="rId13" Type="http://schemas.openxmlformats.org/officeDocument/2006/relationships/hyperlink" Target="https://mcusercontent.com/d73a1237185ba7b548e764d80/files/17bb2ec2-3429-9d82-96a9-3022a88a1b3c/ALEKS_Math_Placement_2022_2023.pdf" TargetMode="External"/><Relationship Id="rId18" Type="http://schemas.openxmlformats.org/officeDocument/2006/relationships/hyperlink" Target="https://catalog.towson.edu/undergraduate/business-economics/accounting/accounting-program/" TargetMode="External"/><Relationship Id="rId26" Type="http://schemas.openxmlformats.org/officeDocument/2006/relationships/hyperlink" Target="https://catalog.towson.edu/archives/2022-2023/undergraduate/business-economics/accounting/accounting-program/" TargetMode="External"/><Relationship Id="rId3" Type="http://schemas.openxmlformats.org/officeDocument/2006/relationships/hyperlink" Target="https://inside.towson.edu/commonfiles/!auth/login.cfm" TargetMode="External"/><Relationship Id="rId21" Type="http://schemas.openxmlformats.org/officeDocument/2006/relationships/hyperlink" Target="https://catalog.towson.edu/archives/2017-2018/undergraduate/business-economics/accounting/accounting-program/" TargetMode="External"/><Relationship Id="rId7" Type="http://schemas.openxmlformats.org/officeDocument/2006/relationships/hyperlink" Target="https://inside.towson.edu/generalcampus/formsrepository/forms/changeMajor.cfm" TargetMode="External"/><Relationship Id="rId12" Type="http://schemas.openxmlformats.org/officeDocument/2006/relationships/hyperlink" Target="https://mcusercontent.com/fe1a9557abb428887552bd2c0/files/8963451b-8f52-a784-5187-115663d6bb18/TCR.pdf" TargetMode="External"/><Relationship Id="rId17" Type="http://schemas.openxmlformats.org/officeDocument/2006/relationships/hyperlink" Target="https://www.towson.edu/cbe/departments/accounting/programs/accelerated.html" TargetMode="External"/><Relationship Id="rId25" Type="http://schemas.openxmlformats.org/officeDocument/2006/relationships/hyperlink" Target="https://catalog.towson.edu/archives/2021-2022/undergraduate/business-economics/accounting/accounting-program/" TargetMode="External"/><Relationship Id="rId2" Type="http://schemas.openxmlformats.org/officeDocument/2006/relationships/hyperlink" Target="https://powerforms.docusign.net/d52c55a1-0f6a-4236-a57e-802ca79a4c1a?env=na3" TargetMode="External"/><Relationship Id="rId16" Type="http://schemas.openxmlformats.org/officeDocument/2006/relationships/hyperlink" Target="mailto:crusso@towson.edu" TargetMode="External"/><Relationship Id="rId20" Type="http://schemas.openxmlformats.org/officeDocument/2006/relationships/hyperlink" Target="https://catalog.towson.edu/archives/2016-2017/undergraduate/business-economics/accounting/accounting-program/" TargetMode="External"/><Relationship Id="rId29" Type="http://schemas.openxmlformats.org/officeDocument/2006/relationships/printerSettings" Target="../printerSettings/printerSettings3.bin"/><Relationship Id="rId1" Type="http://schemas.openxmlformats.org/officeDocument/2006/relationships/hyperlink" Target="https://powerforms.docusign.net/02d884ac-4ac0-4119-91f5-4070ca7559c7?env=na3&amp;accountId=6c86146e-eb74-4715-93d9-b5f39e4db265&amp;recipientLang=en" TargetMode="External"/><Relationship Id="rId6" Type="http://schemas.openxmlformats.org/officeDocument/2006/relationships/hyperlink" Target="https://inside.towson.edu/generalcampus/formsrepository/forms/changeMajor.cfm" TargetMode="External"/><Relationship Id="rId11" Type="http://schemas.openxmlformats.org/officeDocument/2006/relationships/hyperlink" Target="https://mcusercontent.com/d73a1237185ba7b548e764d80/files/fa5e799a-bbf1-339e-6675-8861a013829b/TCR_2022_2023.pdf" TargetMode="External"/><Relationship Id="rId24" Type="http://schemas.openxmlformats.org/officeDocument/2006/relationships/hyperlink" Target="https://catalog.towson.edu/archives/2020-2021/undergraduate/business-economics/accounting/accounting-program/" TargetMode="External"/><Relationship Id="rId5" Type="http://schemas.openxmlformats.org/officeDocument/2006/relationships/hyperlink" Target="https://www.towson.edu/cbe/departments/busx/professional-experience.html" TargetMode="External"/><Relationship Id="rId15" Type="http://schemas.openxmlformats.org/officeDocument/2006/relationships/hyperlink" Target="https://catalog.towson.edu/undergraduate/business-economics/accounting/accounting-program/" TargetMode="External"/><Relationship Id="rId23" Type="http://schemas.openxmlformats.org/officeDocument/2006/relationships/hyperlink" Target="https://catalog.towson.edu/archives/2019-2020/undergraduate/business-economics/accounting/accounting-program/" TargetMode="External"/><Relationship Id="rId28" Type="http://schemas.openxmlformats.org/officeDocument/2006/relationships/hyperlink" Target="https://www.towson.edu/cbe/resources/career-support.html" TargetMode="External"/><Relationship Id="rId10" Type="http://schemas.openxmlformats.org/officeDocument/2006/relationships/hyperlink" Target="https://www.towson.edu/cbe/departments/busx/professional-experience.html" TargetMode="External"/><Relationship Id="rId19" Type="http://schemas.openxmlformats.org/officeDocument/2006/relationships/hyperlink" Target="https://catalog.towson.edu/archives/2015-2016/undergraduate/business-economics/accounting/accounting-program/" TargetMode="External"/><Relationship Id="rId31" Type="http://schemas.openxmlformats.org/officeDocument/2006/relationships/comments" Target="../comments1.xml"/><Relationship Id="rId4" Type="http://schemas.openxmlformats.org/officeDocument/2006/relationships/hyperlink" Target="https://www.towson.edu/admissions/undergrad/transfer/documents/transfercourseequivalencyrequest2019.pdf" TargetMode="External"/><Relationship Id="rId9" Type="http://schemas.openxmlformats.org/officeDocument/2006/relationships/hyperlink" Target="https://mcusercontent.com/d73a1237185ba7b548e764d80/files/5bcffcf7-30a1-c97c-330e-5f64a58970c2/CBE_Programs_2022_2023.pdf" TargetMode="External"/><Relationship Id="rId14" Type="http://schemas.openxmlformats.org/officeDocument/2006/relationships/hyperlink" Target="https://mcusercontent.com/fe1a9557abb428887552bd2c0/files/5cc2a3b6-499d-e960-ff96-9732c1d35231/ALEKS_Math_Placement.pdf" TargetMode="External"/><Relationship Id="rId22" Type="http://schemas.openxmlformats.org/officeDocument/2006/relationships/hyperlink" Target="https://catalog.towson.edu/archives/2018-2019/undergraduate/business-economics/accounting/accounting-program/" TargetMode="External"/><Relationship Id="rId27" Type="http://schemas.openxmlformats.org/officeDocument/2006/relationships/hyperlink" Target="https://catalog.towson.edu/undergraduate/business-economics/accounting/accounting-program/" TargetMode="External"/><Relationship Id="rId30"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hyperlink" Target="https://catalog.towson.edu/undergraduate/business-economics/business-administration/investments-bs/" TargetMode="External"/><Relationship Id="rId21" Type="http://schemas.openxmlformats.org/officeDocument/2006/relationships/hyperlink" Target="https://catalog.towson.edu/undergraduate/business-economics/business-administration/management-bs/" TargetMode="External"/><Relationship Id="rId42" Type="http://schemas.openxmlformats.org/officeDocument/2006/relationships/hyperlink" Target="https://catalog.towson.edu/archives/2015-2016/undergraduate/business-economics/business-administration/financial-planning-bs/" TargetMode="External"/><Relationship Id="rId47" Type="http://schemas.openxmlformats.org/officeDocument/2006/relationships/hyperlink" Target="https://catalog.towson.edu/archives/2017-2018/undergraduate/business-economics/business-administration/human-resources-management-bs/" TargetMode="External"/><Relationship Id="rId63" Type="http://schemas.openxmlformats.org/officeDocument/2006/relationships/hyperlink" Target="https://catalog.towson.edu/archives/2015-2016/undergraduate/business-economics/ebusiness-technology-management/ebusiness/" TargetMode="External"/><Relationship Id="rId68" Type="http://schemas.openxmlformats.org/officeDocument/2006/relationships/hyperlink" Target="https://catalog.towson.edu/archives/2016-2017/undergraduate/business-economics/business-administration/management-bs/" TargetMode="External"/><Relationship Id="rId16" Type="http://schemas.openxmlformats.org/officeDocument/2006/relationships/hyperlink" Target="https://catalog.towson.edu/undergraduate/business-economics/business-analytics-technology-management/business-systems-and-processes/" TargetMode="External"/><Relationship Id="rId11" Type="http://schemas.openxmlformats.org/officeDocument/2006/relationships/hyperlink" Target="https://mcusercontent.com/d73a1237185ba7b548e764d80/files/5bcffcf7-30a1-c97c-330e-5f64a58970c2/CBE_Programs_2022_2023.pdf" TargetMode="External"/><Relationship Id="rId24" Type="http://schemas.openxmlformats.org/officeDocument/2006/relationships/hyperlink" Target="https://catalog.towson.edu/undergraduate/business-economics/business-administration/international-business-bs/" TargetMode="External"/><Relationship Id="rId32" Type="http://schemas.openxmlformats.org/officeDocument/2006/relationships/hyperlink" Target="mailto:chang@towson.edu" TargetMode="External"/><Relationship Id="rId37" Type="http://schemas.openxmlformats.org/officeDocument/2006/relationships/hyperlink" Target="https://catalog.towson.edu/archives/2019-2020/undergraduate/business-economics/business-administration/entrepreneurship-bs/" TargetMode="External"/><Relationship Id="rId40" Type="http://schemas.openxmlformats.org/officeDocument/2006/relationships/hyperlink" Target="https://catalog.towson.edu/archives/2019-2020/undergraduate/business-economics/business-administration/finance-bs/" TargetMode="External"/><Relationship Id="rId45" Type="http://schemas.openxmlformats.org/officeDocument/2006/relationships/hyperlink" Target="https://catalog.towson.edu/archives/2015-2016/undergraduate/business-economics/business-administration/human-resources-management-bs/" TargetMode="External"/><Relationship Id="rId53" Type="http://schemas.openxmlformats.org/officeDocument/2006/relationships/hyperlink" Target="https://catalog.towson.edu/archives/2019-2020/undergraduate/business-economics/business-administration/international-business-bs/" TargetMode="External"/><Relationship Id="rId58" Type="http://schemas.openxmlformats.org/officeDocument/2006/relationships/hyperlink" Target="https://catalog.towson.edu/archives/2017-2018/undergraduate/business-economics/business-administration/management-bs/" TargetMode="External"/><Relationship Id="rId66" Type="http://schemas.openxmlformats.org/officeDocument/2006/relationships/hyperlink" Target="https://catalog.towson.edu/archives/2019-2020/undergraduate/business-economics/business-analytics-technology-management/business-systems-and-processes/" TargetMode="External"/><Relationship Id="rId74" Type="http://schemas.openxmlformats.org/officeDocument/2006/relationships/hyperlink" Target="https://catalog.towson.edu/archives/2022-2023/undergraduate/business-economics/business-administration/management-bs/" TargetMode="External"/><Relationship Id="rId79" Type="http://schemas.openxmlformats.org/officeDocument/2006/relationships/comments" Target="../comments2.xml"/><Relationship Id="rId5" Type="http://schemas.openxmlformats.org/officeDocument/2006/relationships/hyperlink" Target="https://secure.aleks.com/shiblogon/sso?sso_account=7f02499&amp;enroll_class_code=93XJQ-PXHAX" TargetMode="External"/><Relationship Id="rId61" Type="http://schemas.openxmlformats.org/officeDocument/2006/relationships/hyperlink" Target="https://catalog.towson.edu/archives/2022-2023/undergraduate/business-economics/business-administration/management-bs/" TargetMode="External"/><Relationship Id="rId19" Type="http://schemas.openxmlformats.org/officeDocument/2006/relationships/hyperlink" Target="https://catalog.towson.edu/undergraduate/business-economics/business-administration/project-management-business-analysis-bs/" TargetMode="External"/><Relationship Id="rId14" Type="http://schemas.openxmlformats.org/officeDocument/2006/relationships/hyperlink" Target="https://mcusercontent.com/d73a1237185ba7b548e764d80/files/17bb2ec2-3429-9d82-96a9-3022a88a1b3c/ALEKS_Math_Placement_2022_2023.pdf" TargetMode="External"/><Relationship Id="rId22" Type="http://schemas.openxmlformats.org/officeDocument/2006/relationships/hyperlink" Target="https://catalog.towson.edu/undergraduate/business-economics/business-administration/entrepreneurship-bs/" TargetMode="External"/><Relationship Id="rId27" Type="http://schemas.openxmlformats.org/officeDocument/2006/relationships/hyperlink" Target="mailto:crusso@towson.edu" TargetMode="External"/><Relationship Id="rId30" Type="http://schemas.openxmlformats.org/officeDocument/2006/relationships/hyperlink" Target="https://www.towson.edu/cbe/departments/marketing/undergrad/marketing-intelligence-accelerated.html" TargetMode="External"/><Relationship Id="rId35" Type="http://schemas.openxmlformats.org/officeDocument/2006/relationships/hyperlink" Target="https://catalog.towson.edu/archives/2017-2018/undergraduate/business-economics/business-administration/entrepreneurship-bs/" TargetMode="External"/><Relationship Id="rId43" Type="http://schemas.openxmlformats.org/officeDocument/2006/relationships/hyperlink" Target="https://catalog.towson.edu/undergraduate/business-economics/business-administration/human-resources-management-bs/" TargetMode="External"/><Relationship Id="rId48" Type="http://schemas.openxmlformats.org/officeDocument/2006/relationships/hyperlink" Target="https://catalog.towson.edu/archives/2022-2023/undergraduate/business-economics/business-administration/human-resources-management-bs/" TargetMode="External"/><Relationship Id="rId56" Type="http://schemas.openxmlformats.org/officeDocument/2006/relationships/hyperlink" Target="https://catalog.towson.edu/archives/2020-2021/undergraduate/business-economics/business-administration/marketing-bs/" TargetMode="External"/><Relationship Id="rId64" Type="http://schemas.openxmlformats.org/officeDocument/2006/relationships/hyperlink" Target="https://catalog.towson.edu/undergraduate/business-economics/business-analytics-technology-management/business-systems-and-processes/" TargetMode="External"/><Relationship Id="rId69" Type="http://schemas.openxmlformats.org/officeDocument/2006/relationships/hyperlink" Target="https://catalog.towson.edu/archives/2017-2018/undergraduate/business-economics/business-administration/management-bs/" TargetMode="External"/><Relationship Id="rId77" Type="http://schemas.openxmlformats.org/officeDocument/2006/relationships/printerSettings" Target="../printerSettings/printerSettings5.bin"/><Relationship Id="rId8" Type="http://schemas.openxmlformats.org/officeDocument/2006/relationships/hyperlink" Target="https://www.towson.edu/advising/current/curriculum.html" TargetMode="External"/><Relationship Id="rId51" Type="http://schemas.openxmlformats.org/officeDocument/2006/relationships/hyperlink" Target="https://catalog.towson.edu/archives/2016-2017/undergraduate/business-economics/business-administration/investments-bs/" TargetMode="External"/><Relationship Id="rId72" Type="http://schemas.openxmlformats.org/officeDocument/2006/relationships/hyperlink" Target="https://catalog.towson.edu/archives/2020-2021/undergraduate/business-economics/business-administration/marketing-bs/" TargetMode="External"/><Relationship Id="rId3" Type="http://schemas.openxmlformats.org/officeDocument/2006/relationships/hyperlink" Target="https://inside.towson.edu/commonfiles/!auth/login.cfm" TargetMode="External"/><Relationship Id="rId12" Type="http://schemas.openxmlformats.org/officeDocument/2006/relationships/hyperlink" Target="https://mcusercontent.com/d73a1237185ba7b548e764d80/files/fa5e799a-bbf1-339e-6675-8861a013829b/TCR_2022_2023.pdf" TargetMode="External"/><Relationship Id="rId17" Type="http://schemas.openxmlformats.org/officeDocument/2006/relationships/hyperlink" Target="https://catalog.towson.edu/undergraduate/business-economics/business-administration/business-analytics-bs/" TargetMode="External"/><Relationship Id="rId25" Type="http://schemas.openxmlformats.org/officeDocument/2006/relationships/hyperlink" Target="https://catalog.towson.edu/undergraduate/business-economics/business-administration/finance-bs/" TargetMode="External"/><Relationship Id="rId33" Type="http://schemas.openxmlformats.org/officeDocument/2006/relationships/hyperlink" Target="https://catalog.towson.edu/archives/2018-2019/undergraduate/business-economics/business-administration/economics-bs/" TargetMode="External"/><Relationship Id="rId38" Type="http://schemas.openxmlformats.org/officeDocument/2006/relationships/hyperlink" Target="https://catalog.towson.edu/undergraduate/business-economics/business-administration/entrepreneurship-bs/" TargetMode="External"/><Relationship Id="rId46" Type="http://schemas.openxmlformats.org/officeDocument/2006/relationships/hyperlink" Target="https://catalog.towson.edu/archives/2016-2017/undergraduate/business-economics/business-administration/human-resources-management-bs/" TargetMode="External"/><Relationship Id="rId59" Type="http://schemas.openxmlformats.org/officeDocument/2006/relationships/hyperlink" Target="https://catalog.towson.edu/archives/2016-2017/undergraduate/business-economics/business-administration/management-bs/" TargetMode="External"/><Relationship Id="rId67" Type="http://schemas.openxmlformats.org/officeDocument/2006/relationships/hyperlink" Target="https://catalog.towson.edu/archives/2015-2016/undergraduate/business-economics/ebusiness-technology-management/ebusiness/" TargetMode="External"/><Relationship Id="rId20" Type="http://schemas.openxmlformats.org/officeDocument/2006/relationships/hyperlink" Target="https://catalog.towson.edu/undergraduate/business-economics/business-administration/marketing-bs/" TargetMode="External"/><Relationship Id="rId41" Type="http://schemas.openxmlformats.org/officeDocument/2006/relationships/hyperlink" Target="https://catalog.towson.edu/archives/2020-2021/undergraduate/business-economics/business-administration/finance-bs/" TargetMode="External"/><Relationship Id="rId54" Type="http://schemas.openxmlformats.org/officeDocument/2006/relationships/hyperlink" Target="https://catalog.towson.edu/archives/2015-2016/undergraduate/business-economics/business-administration/marketing-bs/" TargetMode="External"/><Relationship Id="rId62" Type="http://schemas.openxmlformats.org/officeDocument/2006/relationships/hyperlink" Target="https://catalog.towson.edu/archives/2019-2020/undergraduate/business-economics/business-administration/management-bs/" TargetMode="External"/><Relationship Id="rId70" Type="http://schemas.openxmlformats.org/officeDocument/2006/relationships/hyperlink" Target="https://catalog.towson.edu/archives/2018-2019/undergraduate/business-economics/ebusiness-technology-management/business-systems-and-processes/" TargetMode="External"/><Relationship Id="rId75" Type="http://schemas.openxmlformats.org/officeDocument/2006/relationships/hyperlink" Target="https://catalog.towson.edu/undergraduate/business-economics/" TargetMode="External"/><Relationship Id="rId1" Type="http://schemas.openxmlformats.org/officeDocument/2006/relationships/hyperlink" Target="https://powerforms.docusign.net/02d884ac-4ac0-4119-91f5-4070ca7559c7?env=na3&amp;accountId=6c86146e-eb74-4715-93d9-b5f39e4db265&amp;recipientLang=en" TargetMode="External"/><Relationship Id="rId6" Type="http://schemas.openxmlformats.org/officeDocument/2006/relationships/hyperlink" Target="https://inside.towson.edu/generalcampus/formsrepository/forms/changeMajor.cfm" TargetMode="External"/><Relationship Id="rId15" Type="http://schemas.openxmlformats.org/officeDocument/2006/relationships/hyperlink" Target="https://mcusercontent.com/fe1a9557abb428887552bd2c0/files/5cc2a3b6-499d-e960-ff96-9732c1d35231/ALEKS_Math_Placement.pdf" TargetMode="External"/><Relationship Id="rId23" Type="http://schemas.openxmlformats.org/officeDocument/2006/relationships/hyperlink" Target="https://catalog.towson.edu/undergraduate/business-economics/business-administration/human-resources-management-bs/" TargetMode="External"/><Relationship Id="rId28" Type="http://schemas.openxmlformats.org/officeDocument/2006/relationships/hyperlink" Target="https://www.towson.edu/cbe/departments/accounting/programs/accelerated.html" TargetMode="External"/><Relationship Id="rId36" Type="http://schemas.openxmlformats.org/officeDocument/2006/relationships/hyperlink" Target="https://catalog.towson.edu/archives/2018-2019/undergraduate/business-economics/business-administration/entrepreneurship-bs/" TargetMode="External"/><Relationship Id="rId49" Type="http://schemas.openxmlformats.org/officeDocument/2006/relationships/hyperlink" Target="https://catalog.towson.edu/archives/2022-2023/undergraduate/business-economics/business-administration/business-analytics-bs/" TargetMode="External"/><Relationship Id="rId57" Type="http://schemas.openxmlformats.org/officeDocument/2006/relationships/hyperlink" Target="https://catalog.towson.edu/archives/2015-2016/undergraduate/business-economics/business-administration/management-bs/" TargetMode="External"/><Relationship Id="rId10" Type="http://schemas.openxmlformats.org/officeDocument/2006/relationships/hyperlink" Target="https://www.towson.edu/cbe/departments/busx/professional-experience.html" TargetMode="External"/><Relationship Id="rId31" Type="http://schemas.openxmlformats.org/officeDocument/2006/relationships/hyperlink" Target="mailto:stomasi@towson.edu" TargetMode="External"/><Relationship Id="rId44" Type="http://schemas.openxmlformats.org/officeDocument/2006/relationships/hyperlink" Target="https://catalog.towson.edu/undergraduate/business-economics/business-administration/human-resources-management-bs/" TargetMode="External"/><Relationship Id="rId52" Type="http://schemas.openxmlformats.org/officeDocument/2006/relationships/hyperlink" Target="https://catalog.towson.edu/archives/2015-2016/undergraduate/business-economics/business-administration/international-business-bs/" TargetMode="External"/><Relationship Id="rId60" Type="http://schemas.openxmlformats.org/officeDocument/2006/relationships/hyperlink" Target="https://catalog.towson.edu/undergraduate/business-economics/business-administration/management-bs/" TargetMode="External"/><Relationship Id="rId65" Type="http://schemas.openxmlformats.org/officeDocument/2006/relationships/hyperlink" Target="https://catalog.towson.edu/archives/2018-2019/undergraduate/business-economics/ebusiness-technology-management/business-systems-and-processes/" TargetMode="External"/><Relationship Id="rId73" Type="http://schemas.openxmlformats.org/officeDocument/2006/relationships/hyperlink" Target="https://catalog.towson.edu/archives/2021-2022/undergraduate/business-economics/" TargetMode="External"/><Relationship Id="rId78" Type="http://schemas.openxmlformats.org/officeDocument/2006/relationships/vmlDrawing" Target="../drawings/vmlDrawing2.vml"/><Relationship Id="rId4" Type="http://schemas.openxmlformats.org/officeDocument/2006/relationships/hyperlink" Target="https://www.towson.edu/admissions/undergrad/transfer/documents/transfercourseequivalencyrequest2019.pdf" TargetMode="External"/><Relationship Id="rId9" Type="http://schemas.openxmlformats.org/officeDocument/2006/relationships/hyperlink" Target="https://www.towson.edu/cbe/departments/busx/professional-experience.html" TargetMode="External"/><Relationship Id="rId13" Type="http://schemas.openxmlformats.org/officeDocument/2006/relationships/hyperlink" Target="https://mcusercontent.com/fe1a9557abb428887552bd2c0/files/8963451b-8f52-a784-5187-115663d6bb18/TCR.pdf" TargetMode="External"/><Relationship Id="rId18" Type="http://schemas.openxmlformats.org/officeDocument/2006/relationships/hyperlink" Target="https://catalog.towson.edu/undergraduate/business-economics/business-administration/project-management-business-analysis-bs/" TargetMode="External"/><Relationship Id="rId39" Type="http://schemas.openxmlformats.org/officeDocument/2006/relationships/hyperlink" Target="https://catalog.towson.edu/undergraduate/business-economics/business-administration/entrepreneurship-bs/" TargetMode="External"/><Relationship Id="rId34" Type="http://schemas.openxmlformats.org/officeDocument/2006/relationships/hyperlink" Target="https://catalog.towson.edu/archives/2019-2020/undergraduate/business-economics/business-administration/economics-bs/" TargetMode="External"/><Relationship Id="rId50" Type="http://schemas.openxmlformats.org/officeDocument/2006/relationships/hyperlink" Target="https://catalog.towson.edu/archives/2015-2016/undergraduate/business-economics/business-administration/project-management-business-analysis-bs/" TargetMode="External"/><Relationship Id="rId55" Type="http://schemas.openxmlformats.org/officeDocument/2006/relationships/hyperlink" Target="https://catalog.towson.edu/archives/2018-2019/undergraduate/business-economics/business-administration/marketing-bs/" TargetMode="External"/><Relationship Id="rId76" Type="http://schemas.openxmlformats.org/officeDocument/2006/relationships/hyperlink" Target="https://www.towson.edu/cbe/resources/career-support.html" TargetMode="External"/><Relationship Id="rId7" Type="http://schemas.openxmlformats.org/officeDocument/2006/relationships/hyperlink" Target="https://inside.towson.edu/generalcampus/formsrepository/forms/changeMajor.cfm" TargetMode="External"/><Relationship Id="rId71" Type="http://schemas.openxmlformats.org/officeDocument/2006/relationships/hyperlink" Target="https://catalog.towson.edu/archives/2019-2020/undergraduate/business-economics/business-analytics-technology-management/business-systems-and-processes/" TargetMode="External"/><Relationship Id="rId2" Type="http://schemas.openxmlformats.org/officeDocument/2006/relationships/hyperlink" Target="https://powerforms.docusign.net/d52c55a1-0f6a-4236-a57e-802ca79a4c1a?env=na3" TargetMode="External"/><Relationship Id="rId29" Type="http://schemas.openxmlformats.org/officeDocument/2006/relationships/hyperlink" Target="https://www.towson.edu/cbe/departments/business-analytics-technology-management/undergrad/business.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towson.edu/admissions/undergrad/transfer/documents/transfercourseequivalencyrequest2019.pdf" TargetMode="External"/><Relationship Id="rId13" Type="http://schemas.openxmlformats.org/officeDocument/2006/relationships/hyperlink" Target="https://mcusercontent.com/fe1a9557abb428887552bd2c0/files/5cc2a3b6-499d-e960-ff96-9732c1d35231/ALEKS_Math_Placement.pdf" TargetMode="External"/><Relationship Id="rId18" Type="http://schemas.openxmlformats.org/officeDocument/2006/relationships/hyperlink" Target="https://catalog.towson.edu/archives/2018-2019/undergraduate/business-economics/economics/economics/" TargetMode="External"/><Relationship Id="rId26" Type="http://schemas.openxmlformats.org/officeDocument/2006/relationships/comments" Target="../comments3.xml"/><Relationship Id="rId3" Type="http://schemas.openxmlformats.org/officeDocument/2006/relationships/hyperlink" Target="https://inside.towson.edu/generalcampus/formsrepository/forms/changeMajor.cfm" TargetMode="External"/><Relationship Id="rId21" Type="http://schemas.openxmlformats.org/officeDocument/2006/relationships/hyperlink" Target="https://catalog.towson.edu/archives/2021-2022/undergraduate/business-economics/economics/economics/" TargetMode="External"/><Relationship Id="rId7" Type="http://schemas.openxmlformats.org/officeDocument/2006/relationships/hyperlink" Target="https://powerforms.docusign.net/02d884ac-4ac0-4119-91f5-4070ca7559c7?env=na3&amp;accountId=6c86146e-eb74-4715-93d9-b5f39e4db265&amp;recipientLang=en" TargetMode="External"/><Relationship Id="rId12" Type="http://schemas.openxmlformats.org/officeDocument/2006/relationships/hyperlink" Target="https://mcusercontent.com/d73a1237185ba7b548e764d80/files/17bb2ec2-3429-9d82-96a9-3022a88a1b3c/ALEKS_Math_Placement_2022_2023.pdf" TargetMode="External"/><Relationship Id="rId17" Type="http://schemas.openxmlformats.org/officeDocument/2006/relationships/hyperlink" Target="https://catalog.towson.edu/archives/2017-2018/undergraduate/business-economics/economics/economics/" TargetMode="External"/><Relationship Id="rId25" Type="http://schemas.openxmlformats.org/officeDocument/2006/relationships/vmlDrawing" Target="../drawings/vmlDrawing3.vml"/><Relationship Id="rId2" Type="http://schemas.openxmlformats.org/officeDocument/2006/relationships/hyperlink" Target="https://inside.towson.edu/generalcampus/formsrepository/forms/changeMajor.cfm" TargetMode="External"/><Relationship Id="rId16" Type="http://schemas.openxmlformats.org/officeDocument/2006/relationships/hyperlink" Target="https://catalog.towson.edu/archives/2016-2017/undergraduate/business-economics/economics/economics/" TargetMode="External"/><Relationship Id="rId20" Type="http://schemas.openxmlformats.org/officeDocument/2006/relationships/hyperlink" Target="https://catalog.towson.edu/archives/2020-2021/undergraduate/business-economics/economics/economics/" TargetMode="External"/><Relationship Id="rId1" Type="http://schemas.openxmlformats.org/officeDocument/2006/relationships/hyperlink" Target="https://inside.towson.edu/commonfiles/!auth/login.cfm" TargetMode="External"/><Relationship Id="rId6" Type="http://schemas.openxmlformats.org/officeDocument/2006/relationships/hyperlink" Target="https://inside.towson.edu/generalcampus/formsrepository/forms/changeMajor.cfm" TargetMode="External"/><Relationship Id="rId11" Type="http://schemas.openxmlformats.org/officeDocument/2006/relationships/hyperlink" Target="https://mcusercontent.com/fe1a9557abb428887552bd2c0/files/8963451b-8f52-a784-5187-115663d6bb18/TCR.pdf" TargetMode="External"/><Relationship Id="rId24" Type="http://schemas.openxmlformats.org/officeDocument/2006/relationships/printerSettings" Target="../printerSettings/printerSettings6.bin"/><Relationship Id="rId5" Type="http://schemas.openxmlformats.org/officeDocument/2006/relationships/hyperlink" Target="https://mcusercontent.com/d73a1237185ba7b548e764d80/files/5bcffcf7-30a1-c97c-330e-5f64a58970c2/CBE_Programs_2022_2023.pdf" TargetMode="External"/><Relationship Id="rId15" Type="http://schemas.openxmlformats.org/officeDocument/2006/relationships/hyperlink" Target="https://catalog.towson.edu/archives/2015-2016/undergraduate/business-economics/economics/economics/" TargetMode="External"/><Relationship Id="rId23" Type="http://schemas.openxmlformats.org/officeDocument/2006/relationships/hyperlink" Target="https://catalog.towson.edu/undergraduate/business-economics/economics/economics/" TargetMode="External"/><Relationship Id="rId10" Type="http://schemas.openxmlformats.org/officeDocument/2006/relationships/hyperlink" Target="https://mcusercontent.com/d73a1237185ba7b548e764d80/files/fa5e799a-bbf1-339e-6675-8861a013829b/TCR_2022_2023.pdf" TargetMode="External"/><Relationship Id="rId19" Type="http://schemas.openxmlformats.org/officeDocument/2006/relationships/hyperlink" Target="https://catalog.towson.edu/archives/2019-2020/undergraduate/business-economics/economics/economics/" TargetMode="External"/><Relationship Id="rId4" Type="http://schemas.openxmlformats.org/officeDocument/2006/relationships/hyperlink" Target="https://www.towson.edu/advising/current/curriculum.html" TargetMode="External"/><Relationship Id="rId9" Type="http://schemas.openxmlformats.org/officeDocument/2006/relationships/hyperlink" Target="https://powerforms.docusign.net/d52c55a1-0f6a-4236-a57e-802ca79a4c1a?env=na3" TargetMode="External"/><Relationship Id="rId14" Type="http://schemas.openxmlformats.org/officeDocument/2006/relationships/hyperlink" Target="https://catalog.towson.edu/undergraduate/business-economics/economics/economics-financial-economics/" TargetMode="External"/><Relationship Id="rId22" Type="http://schemas.openxmlformats.org/officeDocument/2006/relationships/hyperlink" Target="https://catalog.towson.edu/archives/2022-2023/undergraduate/business-economics/economics/economic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catalog.towson.edu/undergraduate/business-economics/marketing/marketing-minor/" TargetMode="External"/><Relationship Id="rId13" Type="http://schemas.openxmlformats.org/officeDocument/2006/relationships/hyperlink" Target="https://www.towson.edu/cbe/departments/management/undergrad/entrepreneurshipminor.html" TargetMode="External"/><Relationship Id="rId3" Type="http://schemas.openxmlformats.org/officeDocument/2006/relationships/hyperlink" Target="https://catalog.towson.edu/undergraduate/business-economics/business-administration/business-administration-minor/" TargetMode="External"/><Relationship Id="rId7" Type="http://schemas.openxmlformats.org/officeDocument/2006/relationships/hyperlink" Target="https://catalog.towson.edu/undergraduate/business-economics/marketing/marketing-minor/" TargetMode="External"/><Relationship Id="rId12" Type="http://schemas.openxmlformats.org/officeDocument/2006/relationships/hyperlink" Target="https://catalog.towson.edu/undergraduate/business-economics/management/entrepreneurship-minor/" TargetMode="External"/><Relationship Id="rId17" Type="http://schemas.openxmlformats.org/officeDocument/2006/relationships/comments" Target="../comments4.xml"/><Relationship Id="rId2" Type="http://schemas.openxmlformats.org/officeDocument/2006/relationships/hyperlink" Target="https://catalog.towson.edu/undergraduate/business-economics/economics/economics-minor/" TargetMode="External"/><Relationship Id="rId16" Type="http://schemas.openxmlformats.org/officeDocument/2006/relationships/vmlDrawing" Target="../drawings/vmlDrawing4.vml"/><Relationship Id="rId1" Type="http://schemas.openxmlformats.org/officeDocument/2006/relationships/hyperlink" Target="https://catalog.towson.edu/undergraduate/business-economics/accounting/accounting-minor/index.html" TargetMode="External"/><Relationship Id="rId6" Type="http://schemas.openxmlformats.org/officeDocument/2006/relationships/hyperlink" Target="https://catalog.towson.edu/undergraduate/business-economics/marketing/business-law-minor/index.html" TargetMode="External"/><Relationship Id="rId11" Type="http://schemas.openxmlformats.org/officeDocument/2006/relationships/hyperlink" Target="https://catalog.towson.edu/undergraduate/business-economics/finance/finance-minor/" TargetMode="External"/><Relationship Id="rId5" Type="http://schemas.openxmlformats.org/officeDocument/2006/relationships/hyperlink" Target="https://catalog.towson.edu/undergraduate/business-economics/business-analytics-technology-management/business-analytics-minor/index.html" TargetMode="External"/><Relationship Id="rId15" Type="http://schemas.openxmlformats.org/officeDocument/2006/relationships/printerSettings" Target="../printerSettings/printerSettings7.bin"/><Relationship Id="rId10" Type="http://schemas.openxmlformats.org/officeDocument/2006/relationships/hyperlink" Target="https://catalog.towson.edu/undergraduate/business-economics/finance/finance-minor/" TargetMode="External"/><Relationship Id="rId4" Type="http://schemas.openxmlformats.org/officeDocument/2006/relationships/hyperlink" Target="https://catalog.towson.edu/undergraduate/business-economics/business-analytics-technology-management/business-analytics-minor/index.html" TargetMode="External"/><Relationship Id="rId9" Type="http://schemas.openxmlformats.org/officeDocument/2006/relationships/hyperlink" Target="https://catalog.towson.edu/undergraduate/business-economics/marketing/business-law-minor/" TargetMode="External"/><Relationship Id="rId14" Type="http://schemas.openxmlformats.org/officeDocument/2006/relationships/hyperlink" Target="https://catalog.towson.edu/undergraduate/business-economics/management/entrepreneurship-certificate/index.html"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towson.edu/cbe/departments/busx/professional-experience.html" TargetMode="External"/><Relationship Id="rId13" Type="http://schemas.openxmlformats.org/officeDocument/2006/relationships/hyperlink" Target="https://www.towson.edu/cbe/departments/busx/professional-experience.html" TargetMode="External"/><Relationship Id="rId3" Type="http://schemas.openxmlformats.org/officeDocument/2006/relationships/hyperlink" Target="https://www.towson.edu/advising/current/curriculum.html" TargetMode="External"/><Relationship Id="rId7" Type="http://schemas.openxmlformats.org/officeDocument/2006/relationships/hyperlink" Target="https://www.towson.edu/advising/current/curriculum.html" TargetMode="External"/><Relationship Id="rId12" Type="http://schemas.openxmlformats.org/officeDocument/2006/relationships/hyperlink" Target="https://www.towson.edu/admissions/undergrad/transfer/documents/transfercourseequivalencyrequest2019.pdf" TargetMode="External"/><Relationship Id="rId2" Type="http://schemas.openxmlformats.org/officeDocument/2006/relationships/hyperlink" Target="https://www.towson.edu/advising/current/curriculum.html" TargetMode="External"/><Relationship Id="rId16" Type="http://schemas.openxmlformats.org/officeDocument/2006/relationships/comments" Target="../comments5.xml"/><Relationship Id="rId1" Type="http://schemas.openxmlformats.org/officeDocument/2006/relationships/hyperlink" Target="https://www.towson.edu/advising/current/curriculum.html" TargetMode="External"/><Relationship Id="rId6" Type="http://schemas.openxmlformats.org/officeDocument/2006/relationships/hyperlink" Target="https://www.towson.edu/advising/current/curriculum.html" TargetMode="External"/><Relationship Id="rId11" Type="http://schemas.openxmlformats.org/officeDocument/2006/relationships/hyperlink" Target="https://inside.towson.edu/commonfiles/!auth/login.cfm" TargetMode="External"/><Relationship Id="rId5" Type="http://schemas.openxmlformats.org/officeDocument/2006/relationships/hyperlink" Target="https://www.towson.edu/advising/current/curriculum.html" TargetMode="External"/><Relationship Id="rId15" Type="http://schemas.openxmlformats.org/officeDocument/2006/relationships/vmlDrawing" Target="../drawings/vmlDrawing5.vml"/><Relationship Id="rId10" Type="http://schemas.openxmlformats.org/officeDocument/2006/relationships/hyperlink" Target="https://powerforms.docusign.net/d52c55a1-0f6a-4236-a57e-802ca79a4c1a?env=na3" TargetMode="External"/><Relationship Id="rId4" Type="http://schemas.openxmlformats.org/officeDocument/2006/relationships/hyperlink" Target="https://www.towson.edu/advising/current/curriculum.html" TargetMode="External"/><Relationship Id="rId9" Type="http://schemas.openxmlformats.org/officeDocument/2006/relationships/hyperlink" Target="https://powerforms.docusign.net/02d884ac-4ac0-4119-91f5-4070ca7559c7?env=na3&amp;accountId=6c86146e-eb74-4715-93d9-b5f39e4db265&amp;recipientLang=en" TargetMode="External"/><Relationship Id="rId1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2792A-AEBC-44BB-AD39-38B4C93811DC}">
  <sheetPr>
    <tabColor rgb="FF92D050"/>
  </sheetPr>
  <dimension ref="A1:L28"/>
  <sheetViews>
    <sheetView zoomScale="115" zoomScaleNormal="115" workbookViewId="0"/>
  </sheetViews>
  <sheetFormatPr defaultRowHeight="14.4"/>
  <sheetData>
    <row r="1" spans="1:12">
      <c r="A1" t="s">
        <v>957</v>
      </c>
      <c r="L1" s="305"/>
    </row>
    <row r="2" spans="1:12">
      <c r="L2" s="306"/>
    </row>
    <row r="3" spans="1:12">
      <c r="L3" s="306"/>
    </row>
    <row r="4" spans="1:12">
      <c r="L4" s="307"/>
    </row>
    <row r="5" spans="1:12">
      <c r="L5" s="307"/>
    </row>
    <row r="6" spans="1:12">
      <c r="L6" s="308"/>
    </row>
    <row r="7" spans="1:12">
      <c r="L7" s="306"/>
    </row>
    <row r="8" spans="1:12">
      <c r="L8" s="306"/>
    </row>
    <row r="9" spans="1:12">
      <c r="L9" s="307"/>
    </row>
    <row r="10" spans="1:12">
      <c r="L10" s="307"/>
    </row>
    <row r="11" spans="1:12">
      <c r="L11" s="309"/>
    </row>
    <row r="12" spans="1:12">
      <c r="L12" s="306"/>
    </row>
    <row r="28" spans="12:12">
      <c r="L28" s="306"/>
    </row>
  </sheetData>
  <pageMargins left="0.7" right="0.7" top="0.75" bottom="0.75" header="0.3" footer="0.3"/>
  <pageSetup scale="8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BI462"/>
  <sheetViews>
    <sheetView tabSelected="1" zoomScaleNormal="100" zoomScaleSheetLayoutView="130" workbookViewId="0">
      <selection activeCell="M12" sqref="M12:N12"/>
    </sheetView>
  </sheetViews>
  <sheetFormatPr defaultColWidth="9.109375" defaultRowHeight="13.8"/>
  <cols>
    <col min="1" max="1" width="2" style="4" customWidth="1"/>
    <col min="2" max="2" width="18.6640625" style="4" customWidth="1"/>
    <col min="3" max="3" width="6.44140625" style="4" customWidth="1"/>
    <col min="4" max="4" width="16.6640625" style="4" customWidth="1"/>
    <col min="5" max="5" width="2.109375" style="4" customWidth="1"/>
    <col min="6" max="6" width="18.6640625" style="4" customWidth="1"/>
    <col min="7" max="7" width="6" style="4" customWidth="1"/>
    <col min="8" max="8" width="18.5546875" style="4" customWidth="1"/>
    <col min="9" max="9" width="3.44140625" style="4" customWidth="1"/>
    <col min="10" max="10" width="19.44140625" style="4" customWidth="1"/>
    <col min="11" max="11" width="6.33203125" style="4" customWidth="1"/>
    <col min="12" max="12" width="16.6640625" style="4" customWidth="1"/>
    <col min="13" max="13" width="1.109375" style="88" customWidth="1"/>
    <col min="14" max="14" width="14.109375" style="88" customWidth="1"/>
    <col min="15" max="15" width="1.33203125" style="4" customWidth="1"/>
    <col min="16" max="16384" width="9.109375" style="4"/>
  </cols>
  <sheetData>
    <row r="1" spans="1:15" ht="26.4" customHeight="1">
      <c r="A1" s="480" t="s">
        <v>76</v>
      </c>
      <c r="B1" s="480"/>
      <c r="C1" s="480"/>
      <c r="D1" s="480"/>
      <c r="E1" s="480"/>
      <c r="F1" s="480"/>
      <c r="G1" s="480"/>
      <c r="H1" s="480"/>
      <c r="I1" s="480"/>
      <c r="J1" s="480"/>
      <c r="K1" s="480"/>
      <c r="L1" s="480"/>
      <c r="M1" s="481"/>
      <c r="N1" s="481"/>
      <c r="O1" s="88"/>
    </row>
    <row r="2" spans="1:15" ht="18.45" customHeight="1">
      <c r="A2" s="329" t="s">
        <v>966</v>
      </c>
      <c r="B2" s="247"/>
      <c r="C2" s="248"/>
      <c r="D2" s="330"/>
      <c r="E2" s="487" t="s">
        <v>1046</v>
      </c>
      <c r="F2" s="487"/>
      <c r="G2" s="487"/>
      <c r="H2" s="487"/>
      <c r="I2" s="328" t="s">
        <v>1031</v>
      </c>
      <c r="J2" s="331" t="s">
        <v>967</v>
      </c>
      <c r="K2" s="249"/>
      <c r="L2" s="249"/>
      <c r="M2" s="56"/>
      <c r="N2" s="249"/>
      <c r="O2" s="88"/>
    </row>
    <row r="3" spans="1:15">
      <c r="A3" s="395" t="s">
        <v>301</v>
      </c>
      <c r="B3" s="395"/>
      <c r="C3" s="482"/>
      <c r="D3" s="483"/>
      <c r="E3" s="483"/>
      <c r="F3" s="483"/>
      <c r="G3" s="483"/>
      <c r="H3" s="484"/>
      <c r="I3" s="56"/>
      <c r="J3" s="92" t="s">
        <v>6</v>
      </c>
      <c r="K3" s="485"/>
      <c r="L3" s="486"/>
      <c r="M3" s="56"/>
      <c r="N3" s="100"/>
      <c r="O3" s="88"/>
    </row>
    <row r="4" spans="1:15" ht="22.5" customHeight="1">
      <c r="A4" s="490" t="s">
        <v>302</v>
      </c>
      <c r="B4" s="490"/>
      <c r="C4" s="491"/>
      <c r="D4" s="492"/>
      <c r="E4" s="493"/>
      <c r="F4" s="93" t="s">
        <v>305</v>
      </c>
      <c r="G4" s="494" t="s">
        <v>250</v>
      </c>
      <c r="H4" s="495"/>
      <c r="I4" s="88"/>
      <c r="J4" s="322" t="s">
        <v>3</v>
      </c>
      <c r="K4" s="323" t="s">
        <v>4</v>
      </c>
      <c r="L4" s="488" t="s">
        <v>835</v>
      </c>
      <c r="M4" s="489"/>
      <c r="N4" s="489"/>
      <c r="O4" s="324"/>
    </row>
    <row r="5" spans="1:15">
      <c r="A5" s="500" t="s">
        <v>303</v>
      </c>
      <c r="B5" s="500"/>
      <c r="C5" s="501"/>
      <c r="D5" s="502"/>
      <c r="E5" s="502"/>
      <c r="F5" s="502"/>
      <c r="G5" s="502"/>
      <c r="H5" s="503"/>
      <c r="I5" s="508" t="s">
        <v>306</v>
      </c>
      <c r="J5" s="509"/>
      <c r="K5" s="504"/>
      <c r="L5" s="504"/>
      <c r="M5" s="505"/>
      <c r="N5" s="506"/>
      <c r="O5" s="88"/>
    </row>
    <row r="6" spans="1:15">
      <c r="A6" s="395" t="s">
        <v>309</v>
      </c>
      <c r="B6" s="395"/>
      <c r="C6" s="498"/>
      <c r="D6" s="499"/>
      <c r="E6" s="499"/>
      <c r="F6" s="499"/>
      <c r="G6" s="499"/>
      <c r="H6" s="136"/>
      <c r="I6" s="92"/>
      <c r="J6" s="142" t="s">
        <v>162</v>
      </c>
      <c r="K6" s="507"/>
      <c r="L6" s="507"/>
      <c r="M6" s="505"/>
      <c r="N6" s="506"/>
      <c r="O6" s="88"/>
    </row>
    <row r="7" spans="1:15" ht="31.35" customHeight="1">
      <c r="A7" s="395" t="s">
        <v>304</v>
      </c>
      <c r="B7" s="395"/>
      <c r="C7" s="496"/>
      <c r="D7" s="497"/>
      <c r="E7" s="497"/>
      <c r="F7" s="497"/>
      <c r="G7" s="497"/>
      <c r="H7" s="135"/>
      <c r="I7" s="94"/>
      <c r="J7" s="292" t="s">
        <v>915</v>
      </c>
      <c r="K7" s="510"/>
      <c r="L7" s="511"/>
      <c r="M7" s="511"/>
      <c r="N7" s="326"/>
      <c r="O7" s="88"/>
    </row>
    <row r="8" spans="1:15" ht="8.1" customHeight="1" thickBot="1">
      <c r="A8" s="106"/>
      <c r="B8" s="106"/>
      <c r="C8" s="55"/>
      <c r="D8" s="55"/>
      <c r="E8" s="55"/>
      <c r="F8" s="55"/>
      <c r="G8" s="55"/>
      <c r="H8" s="55"/>
      <c r="I8" s="325"/>
      <c r="J8" s="325"/>
      <c r="K8" s="56"/>
      <c r="L8" s="56"/>
      <c r="M8" s="56"/>
      <c r="N8" s="100"/>
      <c r="O8" s="88"/>
    </row>
    <row r="9" spans="1:15" ht="15" customHeight="1">
      <c r="A9" s="395" t="s">
        <v>308</v>
      </c>
      <c r="B9" s="396"/>
      <c r="C9" s="397"/>
      <c r="D9" s="398"/>
      <c r="E9" s="399"/>
      <c r="F9" s="82"/>
      <c r="G9" s="409" t="s">
        <v>889</v>
      </c>
      <c r="H9" s="410"/>
      <c r="I9" s="410"/>
      <c r="J9" s="411"/>
      <c r="K9" s="189"/>
      <c r="L9" s="197" t="s">
        <v>890</v>
      </c>
      <c r="M9" s="191"/>
      <c r="N9" s="192"/>
      <c r="O9" s="88"/>
    </row>
    <row r="10" spans="1:15" ht="25.95" customHeight="1">
      <c r="A10" s="395" t="s">
        <v>307</v>
      </c>
      <c r="B10" s="396"/>
      <c r="C10" s="397"/>
      <c r="D10" s="398"/>
      <c r="E10" s="399"/>
      <c r="F10" s="82"/>
      <c r="G10" s="416"/>
      <c r="H10" s="417"/>
      <c r="I10" s="417"/>
      <c r="J10" s="418"/>
      <c r="K10" s="189"/>
      <c r="L10" s="319"/>
      <c r="M10" s="320"/>
      <c r="N10" s="321"/>
      <c r="O10" s="88"/>
    </row>
    <row r="11" spans="1:15" ht="15" customHeight="1">
      <c r="A11" s="395" t="s">
        <v>310</v>
      </c>
      <c r="B11" s="396"/>
      <c r="C11" s="397"/>
      <c r="D11" s="398"/>
      <c r="E11" s="399"/>
      <c r="F11" s="82"/>
      <c r="G11" s="412"/>
      <c r="H11" s="413"/>
      <c r="I11" s="413"/>
      <c r="J11" s="414"/>
      <c r="K11" s="188"/>
      <c r="L11" s="193" t="s">
        <v>891</v>
      </c>
      <c r="M11" s="407">
        <f>IF('PACT GPA'!N16&gt;0.01,'PACT GPA'!N16, 0)</f>
        <v>0</v>
      </c>
      <c r="N11" s="408"/>
      <c r="O11" s="88"/>
    </row>
    <row r="12" spans="1:15" ht="15" customHeight="1" thickBot="1">
      <c r="A12" s="403" t="s">
        <v>299</v>
      </c>
      <c r="B12" s="404"/>
      <c r="C12" s="400">
        <f>SUM(C28,G28,K28,K40,G40,C40,C65,C53,G53,G65,K65,K53)</f>
        <v>0</v>
      </c>
      <c r="D12" s="401"/>
      <c r="E12" s="402"/>
      <c r="F12" s="82"/>
      <c r="G12" s="415"/>
      <c r="H12" s="413"/>
      <c r="I12" s="413"/>
      <c r="J12" s="414"/>
      <c r="K12" s="188"/>
      <c r="L12" s="193" t="s">
        <v>893</v>
      </c>
      <c r="M12" s="407">
        <f>IF('PACT GPA'!N25&gt;0.01,'PACT GPA'!N25, 0)</f>
        <v>0</v>
      </c>
      <c r="N12" s="408"/>
      <c r="O12" s="88"/>
    </row>
    <row r="13" spans="1:15" ht="15" customHeight="1" thickBot="1">
      <c r="A13" s="472" t="s">
        <v>300</v>
      </c>
      <c r="B13" s="473"/>
      <c r="C13" s="477">
        <f>C9+C10+C12</f>
        <v>0</v>
      </c>
      <c r="D13" s="478"/>
      <c r="E13" s="479"/>
      <c r="F13" s="82"/>
      <c r="G13" s="415"/>
      <c r="H13" s="413"/>
      <c r="I13" s="413"/>
      <c r="J13" s="414"/>
      <c r="K13" s="188"/>
      <c r="L13" s="193" t="s">
        <v>892</v>
      </c>
      <c r="M13" s="405">
        <v>0</v>
      </c>
      <c r="N13" s="406"/>
      <c r="O13" s="88"/>
    </row>
    <row r="14" spans="1:15" ht="15" customHeight="1" thickBot="1">
      <c r="A14" s="95" t="s">
        <v>311</v>
      </c>
      <c r="B14" s="95"/>
      <c r="C14" s="95"/>
      <c r="D14" s="95"/>
      <c r="E14" s="91"/>
      <c r="F14" s="82"/>
      <c r="G14" s="415"/>
      <c r="H14" s="413"/>
      <c r="I14" s="413"/>
      <c r="J14" s="414"/>
      <c r="K14" s="188"/>
      <c r="L14" s="196" t="s">
        <v>894</v>
      </c>
      <c r="M14" s="194"/>
      <c r="N14" s="195"/>
      <c r="O14" s="190"/>
    </row>
    <row r="15" spans="1:15" ht="12.15" customHeight="1">
      <c r="A15" s="95"/>
      <c r="B15" s="89" t="s">
        <v>293</v>
      </c>
      <c r="C15" s="95"/>
      <c r="D15" s="95"/>
      <c r="E15" s="97"/>
      <c r="F15" s="82"/>
      <c r="G15" s="415"/>
      <c r="H15" s="413"/>
      <c r="I15" s="413"/>
      <c r="J15" s="414"/>
      <c r="K15" s="55"/>
      <c r="L15" s="55"/>
      <c r="M15" s="55"/>
      <c r="N15" s="55"/>
      <c r="O15" s="88"/>
    </row>
    <row r="16" spans="1:15" ht="15.75" customHeight="1" thickBot="1">
      <c r="A16" s="95"/>
      <c r="B16" s="89"/>
      <c r="C16" s="95"/>
      <c r="D16" s="95"/>
      <c r="E16" s="97"/>
      <c r="F16" s="82"/>
      <c r="G16" s="474"/>
      <c r="H16" s="475"/>
      <c r="I16" s="475"/>
      <c r="J16" s="476"/>
      <c r="K16" s="55"/>
      <c r="L16" s="55"/>
      <c r="M16" s="55"/>
      <c r="N16" s="55"/>
      <c r="O16" s="88"/>
    </row>
    <row r="17" spans="1:15" ht="7.5" customHeight="1">
      <c r="A17" s="55"/>
      <c r="B17" s="89"/>
      <c r="C17" s="89"/>
      <c r="D17" s="89"/>
      <c r="E17" s="90"/>
      <c r="F17" s="90"/>
      <c r="G17" s="90"/>
      <c r="H17" s="55"/>
      <c r="I17" s="55"/>
      <c r="J17" s="55"/>
      <c r="K17" s="55"/>
      <c r="L17" s="55"/>
      <c r="M17" s="56"/>
      <c r="N17" s="101"/>
      <c r="O17" s="88"/>
    </row>
    <row r="18" spans="1:15" ht="15" customHeight="1">
      <c r="A18" s="55"/>
      <c r="B18" s="468" t="s">
        <v>239</v>
      </c>
      <c r="C18" s="469"/>
      <c r="D18" s="470"/>
      <c r="E18" s="55"/>
      <c r="F18" s="468" t="s">
        <v>237</v>
      </c>
      <c r="G18" s="469"/>
      <c r="H18" s="470"/>
      <c r="I18" s="55"/>
      <c r="J18" s="468" t="s">
        <v>235</v>
      </c>
      <c r="K18" s="469"/>
      <c r="L18" s="470"/>
      <c r="M18" s="56"/>
      <c r="N18" s="463" t="s">
        <v>585</v>
      </c>
      <c r="O18" s="88"/>
    </row>
    <row r="19" spans="1:15" ht="15" customHeight="1">
      <c r="A19" s="55"/>
      <c r="B19" s="464" t="s">
        <v>1</v>
      </c>
      <c r="C19" s="465"/>
      <c r="D19" s="466"/>
      <c r="E19" s="55"/>
      <c r="F19" s="464" t="s">
        <v>1</v>
      </c>
      <c r="G19" s="465"/>
      <c r="H19" s="466"/>
      <c r="I19" s="95"/>
      <c r="J19" s="464" t="s">
        <v>1</v>
      </c>
      <c r="K19" s="465"/>
      <c r="L19" s="466"/>
      <c r="M19" s="56"/>
      <c r="N19" s="463"/>
      <c r="O19" s="88"/>
    </row>
    <row r="20" spans="1:15" ht="19.8">
      <c r="A20" s="55"/>
      <c r="B20" s="2" t="s">
        <v>0</v>
      </c>
      <c r="C20" s="318" t="s">
        <v>298</v>
      </c>
      <c r="D20" s="2" t="s">
        <v>83</v>
      </c>
      <c r="E20" s="3"/>
      <c r="F20" s="2" t="s">
        <v>0</v>
      </c>
      <c r="G20" s="318" t="s">
        <v>298</v>
      </c>
      <c r="H20" s="2" t="s">
        <v>83</v>
      </c>
      <c r="I20" s="3"/>
      <c r="J20" s="2" t="s">
        <v>0</v>
      </c>
      <c r="K20" s="318" t="s">
        <v>298</v>
      </c>
      <c r="L20" s="2" t="s">
        <v>83</v>
      </c>
      <c r="M20" s="84"/>
      <c r="N20" s="105">
        <f>SUM(C28,G28,K28)</f>
        <v>0</v>
      </c>
      <c r="O20" s="88"/>
    </row>
    <row r="21" spans="1:15" ht="15" customHeight="1">
      <c r="A21" s="55">
        <v>1</v>
      </c>
      <c r="B21" s="86"/>
      <c r="C21" s="86"/>
      <c r="D21" s="86"/>
      <c r="E21" s="55">
        <v>1</v>
      </c>
      <c r="F21" s="86"/>
      <c r="G21" s="86"/>
      <c r="H21" s="86"/>
      <c r="I21" s="55">
        <v>1</v>
      </c>
      <c r="J21" s="86"/>
      <c r="K21" s="86"/>
      <c r="L21" s="103"/>
      <c r="M21" s="467"/>
      <c r="N21" s="467"/>
      <c r="O21" s="88"/>
    </row>
    <row r="22" spans="1:15" ht="15" customHeight="1">
      <c r="A22" s="55">
        <v>2</v>
      </c>
      <c r="B22" s="86"/>
      <c r="C22" s="86"/>
      <c r="D22" s="86"/>
      <c r="E22" s="55">
        <v>2</v>
      </c>
      <c r="F22" s="86"/>
      <c r="G22" s="86"/>
      <c r="H22" s="86"/>
      <c r="I22" s="55">
        <v>2</v>
      </c>
      <c r="J22" s="86"/>
      <c r="K22" s="86"/>
      <c r="L22" s="86"/>
      <c r="M22" s="84"/>
      <c r="N22" s="105"/>
      <c r="O22" s="88"/>
    </row>
    <row r="23" spans="1:15" ht="14.25" customHeight="1">
      <c r="A23" s="55">
        <v>3</v>
      </c>
      <c r="B23" s="86"/>
      <c r="C23" s="86"/>
      <c r="D23" s="86"/>
      <c r="E23" s="55">
        <v>3</v>
      </c>
      <c r="F23" s="86"/>
      <c r="G23" s="86"/>
      <c r="H23" s="86"/>
      <c r="I23" s="55">
        <v>3</v>
      </c>
      <c r="J23" s="86"/>
      <c r="K23" s="86"/>
      <c r="L23" s="86"/>
      <c r="M23" s="56"/>
      <c r="N23" s="98"/>
      <c r="O23" s="88"/>
    </row>
    <row r="24" spans="1:15" ht="14.25" customHeight="1">
      <c r="A24" s="55">
        <v>4</v>
      </c>
      <c r="B24" s="86"/>
      <c r="C24" s="86"/>
      <c r="D24" s="86"/>
      <c r="E24" s="55">
        <v>4</v>
      </c>
      <c r="F24" s="86"/>
      <c r="G24" s="86"/>
      <c r="H24" s="86"/>
      <c r="I24" s="55">
        <v>4</v>
      </c>
      <c r="J24" s="86"/>
      <c r="K24" s="86"/>
      <c r="L24" s="86"/>
      <c r="M24" s="56"/>
      <c r="N24" s="99"/>
      <c r="O24" s="88"/>
    </row>
    <row r="25" spans="1:15" ht="14.25" customHeight="1">
      <c r="A25" s="55">
        <v>5</v>
      </c>
      <c r="B25" s="86"/>
      <c r="C25" s="86"/>
      <c r="D25" s="86"/>
      <c r="E25" s="55">
        <v>5</v>
      </c>
      <c r="F25" s="86"/>
      <c r="G25" s="86"/>
      <c r="H25" s="86"/>
      <c r="I25" s="55">
        <v>5</v>
      </c>
      <c r="J25" s="86"/>
      <c r="K25" s="86"/>
      <c r="L25" s="86"/>
      <c r="M25" s="56"/>
      <c r="N25" s="100"/>
      <c r="O25" s="88"/>
    </row>
    <row r="26" spans="1:15" ht="14.25" customHeight="1">
      <c r="A26" s="55">
        <v>6</v>
      </c>
      <c r="B26" s="86"/>
      <c r="C26" s="86"/>
      <c r="D26" s="86"/>
      <c r="E26" s="55">
        <v>6</v>
      </c>
      <c r="F26" s="86"/>
      <c r="G26" s="86"/>
      <c r="H26" s="86"/>
      <c r="I26" s="55">
        <v>6</v>
      </c>
      <c r="M26" s="56"/>
      <c r="N26" s="100"/>
      <c r="O26" s="88"/>
    </row>
    <row r="27" spans="1:15" ht="15.75" customHeight="1" thickBot="1">
      <c r="A27" s="55">
        <v>7</v>
      </c>
      <c r="B27" s="86"/>
      <c r="C27" s="86"/>
      <c r="D27" s="86"/>
      <c r="E27" s="55">
        <v>7</v>
      </c>
      <c r="F27" s="86"/>
      <c r="G27" s="86"/>
      <c r="H27" s="86"/>
      <c r="I27" s="55">
        <v>7</v>
      </c>
      <c r="J27" s="86"/>
      <c r="K27" s="86"/>
      <c r="L27" s="86"/>
      <c r="M27" s="56"/>
      <c r="N27" s="100"/>
      <c r="O27" s="88"/>
    </row>
    <row r="28" spans="1:15" ht="15.75" customHeight="1" thickBot="1">
      <c r="A28" s="55"/>
      <c r="B28" s="57" t="s">
        <v>30</v>
      </c>
      <c r="C28" s="266">
        <f>SUM(C21:C27)</f>
        <v>0</v>
      </c>
      <c r="D28" s="55"/>
      <c r="E28" s="3"/>
      <c r="F28" s="57" t="s">
        <v>30</v>
      </c>
      <c r="G28" s="266">
        <f>SUM(G21:G27)</f>
        <v>0</v>
      </c>
      <c r="H28" s="55"/>
      <c r="I28" s="3"/>
      <c r="J28" s="57" t="s">
        <v>30</v>
      </c>
      <c r="K28" s="266">
        <f>SUM(K21:K27)</f>
        <v>0</v>
      </c>
      <c r="L28" s="55"/>
      <c r="M28" s="56"/>
      <c r="N28" s="100"/>
      <c r="O28" s="88"/>
    </row>
    <row r="29" spans="1:15">
      <c r="A29" s="55"/>
      <c r="B29" s="85"/>
      <c r="C29" s="55"/>
      <c r="D29" s="55"/>
      <c r="E29" s="55"/>
      <c r="F29" s="55"/>
      <c r="G29" s="55"/>
      <c r="H29" s="55"/>
      <c r="I29" s="55"/>
      <c r="J29" s="55"/>
      <c r="K29" s="55"/>
      <c r="L29" s="55"/>
      <c r="M29" s="56"/>
      <c r="N29" s="100"/>
      <c r="O29" s="88"/>
    </row>
    <row r="30" spans="1:15" ht="15" customHeight="1">
      <c r="A30" s="55"/>
      <c r="B30" s="468" t="s">
        <v>236</v>
      </c>
      <c r="C30" s="469"/>
      <c r="D30" s="470"/>
      <c r="E30" s="55"/>
      <c r="F30" s="468" t="s">
        <v>233</v>
      </c>
      <c r="G30" s="469"/>
      <c r="H30" s="470"/>
      <c r="I30" s="55"/>
      <c r="J30" s="468" t="s">
        <v>232</v>
      </c>
      <c r="K30" s="469"/>
      <c r="L30" s="470"/>
      <c r="M30" s="84"/>
      <c r="N30" s="463" t="s">
        <v>585</v>
      </c>
      <c r="O30" s="88"/>
    </row>
    <row r="31" spans="1:15" ht="15" customHeight="1">
      <c r="A31" s="55"/>
      <c r="B31" s="464" t="s">
        <v>1</v>
      </c>
      <c r="C31" s="465"/>
      <c r="D31" s="466"/>
      <c r="E31" s="55"/>
      <c r="F31" s="464" t="s">
        <v>1</v>
      </c>
      <c r="G31" s="465"/>
      <c r="H31" s="466"/>
      <c r="I31" s="95"/>
      <c r="J31" s="464" t="s">
        <v>1</v>
      </c>
      <c r="K31" s="465"/>
      <c r="L31" s="466"/>
      <c r="M31" s="56"/>
      <c r="N31" s="463"/>
      <c r="O31" s="88"/>
    </row>
    <row r="32" spans="1:15" ht="19.8">
      <c r="A32" s="55"/>
      <c r="B32" s="2" t="s">
        <v>0</v>
      </c>
      <c r="C32" s="318" t="s">
        <v>298</v>
      </c>
      <c r="D32" s="2" t="s">
        <v>83</v>
      </c>
      <c r="E32" s="3"/>
      <c r="F32" s="2" t="s">
        <v>0</v>
      </c>
      <c r="G32" s="318" t="s">
        <v>298</v>
      </c>
      <c r="H32" s="2" t="s">
        <v>83</v>
      </c>
      <c r="I32" s="3"/>
      <c r="J32" s="2" t="s">
        <v>0</v>
      </c>
      <c r="K32" s="318" t="s">
        <v>298</v>
      </c>
      <c r="L32" s="2" t="s">
        <v>83</v>
      </c>
      <c r="M32" s="56"/>
      <c r="N32" s="105">
        <f>SUM(C40,G40,K40)</f>
        <v>0</v>
      </c>
      <c r="O32" s="88"/>
    </row>
    <row r="33" spans="1:15" ht="14.25" customHeight="1">
      <c r="A33" s="55">
        <v>1</v>
      </c>
      <c r="B33" s="86"/>
      <c r="C33" s="86"/>
      <c r="D33" s="86"/>
      <c r="E33" s="55">
        <v>1</v>
      </c>
      <c r="F33" s="86"/>
      <c r="G33" s="86"/>
      <c r="H33" s="86"/>
      <c r="I33" s="55">
        <v>1</v>
      </c>
      <c r="J33" s="86"/>
      <c r="K33" s="86"/>
      <c r="L33" s="86"/>
      <c r="M33" s="56"/>
      <c r="N33" s="96"/>
      <c r="O33" s="88"/>
    </row>
    <row r="34" spans="1:15" ht="15" customHeight="1">
      <c r="A34" s="55">
        <v>2</v>
      </c>
      <c r="B34" s="86"/>
      <c r="C34" s="86"/>
      <c r="D34" s="86"/>
      <c r="E34" s="55">
        <v>2</v>
      </c>
      <c r="F34" s="86"/>
      <c r="G34" s="86"/>
      <c r="H34" s="86"/>
      <c r="I34" s="55">
        <v>2</v>
      </c>
      <c r="J34" s="86"/>
      <c r="K34" s="86"/>
      <c r="L34" s="86"/>
      <c r="M34" s="84"/>
      <c r="N34" s="105"/>
      <c r="O34" s="88"/>
    </row>
    <row r="35" spans="1:15" ht="14.25" customHeight="1">
      <c r="A35" s="55">
        <v>3</v>
      </c>
      <c r="B35" s="86"/>
      <c r="C35" s="86"/>
      <c r="D35" s="86"/>
      <c r="E35" s="55">
        <v>3</v>
      </c>
      <c r="F35" s="86"/>
      <c r="G35" s="86"/>
      <c r="H35" s="86"/>
      <c r="I35" s="55">
        <v>3</v>
      </c>
      <c r="J35" s="86"/>
      <c r="K35" s="86"/>
      <c r="L35" s="86"/>
      <c r="M35" s="56"/>
      <c r="N35" s="101"/>
      <c r="O35" s="88"/>
    </row>
    <row r="36" spans="1:15" ht="14.25" customHeight="1">
      <c r="A36" s="55">
        <v>4</v>
      </c>
      <c r="B36" s="86"/>
      <c r="C36" s="86"/>
      <c r="D36" s="86"/>
      <c r="E36" s="55">
        <v>4</v>
      </c>
      <c r="F36" s="86"/>
      <c r="G36" s="86"/>
      <c r="H36" s="86"/>
      <c r="I36" s="55">
        <v>4</v>
      </c>
      <c r="J36" s="86"/>
      <c r="K36" s="86"/>
      <c r="L36" s="86"/>
      <c r="M36" s="56"/>
      <c r="N36" s="101"/>
      <c r="O36" s="88"/>
    </row>
    <row r="37" spans="1:15" ht="14.25" customHeight="1">
      <c r="A37" s="55">
        <v>5</v>
      </c>
      <c r="B37" s="86"/>
      <c r="C37" s="86"/>
      <c r="D37" s="86"/>
      <c r="E37" s="55">
        <v>5</v>
      </c>
      <c r="F37" s="86"/>
      <c r="G37" s="86"/>
      <c r="H37" s="86"/>
      <c r="I37" s="55">
        <v>5</v>
      </c>
      <c r="J37" s="86"/>
      <c r="K37" s="86"/>
      <c r="L37" s="86"/>
      <c r="M37" s="56"/>
      <c r="N37" s="101"/>
      <c r="O37" s="88"/>
    </row>
    <row r="38" spans="1:15" ht="14.25" customHeight="1">
      <c r="A38" s="55">
        <v>6</v>
      </c>
      <c r="B38" s="86"/>
      <c r="C38" s="86"/>
      <c r="D38" s="86"/>
      <c r="E38" s="55">
        <v>6</v>
      </c>
      <c r="F38" s="86"/>
      <c r="G38" s="86"/>
      <c r="H38" s="86"/>
      <c r="I38" s="55">
        <v>6</v>
      </c>
      <c r="J38" s="86"/>
      <c r="K38" s="86"/>
      <c r="L38" s="86"/>
      <c r="M38" s="56"/>
      <c r="N38" s="100"/>
      <c r="O38" s="88"/>
    </row>
    <row r="39" spans="1:15" ht="15" customHeight="1" thickBot="1">
      <c r="A39" s="55">
        <v>7</v>
      </c>
      <c r="B39" s="86"/>
      <c r="C39" s="86"/>
      <c r="D39" s="86"/>
      <c r="E39" s="55">
        <v>7</v>
      </c>
      <c r="F39" s="86"/>
      <c r="G39" s="86"/>
      <c r="H39" s="86"/>
      <c r="I39" s="55">
        <v>7</v>
      </c>
      <c r="J39" s="86"/>
      <c r="K39" s="86"/>
      <c r="L39" s="86"/>
      <c r="M39" s="56"/>
      <c r="N39" s="100"/>
      <c r="O39" s="88"/>
    </row>
    <row r="40" spans="1:15" ht="15.75" customHeight="1" thickBot="1">
      <c r="A40" s="3"/>
      <c r="B40" s="57" t="s">
        <v>30</v>
      </c>
      <c r="C40" s="266">
        <f>SUM(C33:C39)</f>
        <v>0</v>
      </c>
      <c r="D40" s="55"/>
      <c r="E40" s="55" t="s">
        <v>30</v>
      </c>
      <c r="F40" s="55" t="s">
        <v>30</v>
      </c>
      <c r="G40" s="266">
        <f>SUM(G33:G39)</f>
        <v>0</v>
      </c>
      <c r="H40" s="55"/>
      <c r="I40" s="3"/>
      <c r="J40" s="57" t="s">
        <v>30</v>
      </c>
      <c r="K40" s="266">
        <f>SUM(K33:K39)</f>
        <v>0</v>
      </c>
      <c r="L40" s="55"/>
      <c r="M40" s="84"/>
      <c r="N40" s="56"/>
      <c r="O40" s="88"/>
    </row>
    <row r="41" spans="1:15" ht="4.6500000000000004" customHeight="1">
      <c r="A41" s="3"/>
      <c r="B41" s="56"/>
      <c r="C41" s="56"/>
      <c r="D41" s="56"/>
      <c r="E41" s="56"/>
      <c r="F41" s="56"/>
      <c r="G41" s="56"/>
      <c r="H41" s="56"/>
      <c r="I41" s="84"/>
      <c r="J41" s="56"/>
      <c r="K41" s="56"/>
      <c r="L41" s="56"/>
      <c r="M41" s="84"/>
      <c r="N41" s="471"/>
      <c r="O41" s="88"/>
    </row>
    <row r="42" spans="1:15" ht="8.1" customHeight="1">
      <c r="A42" s="3"/>
      <c r="B42" s="3"/>
      <c r="C42" s="3"/>
      <c r="D42" s="3"/>
      <c r="E42" s="3"/>
      <c r="F42" s="3"/>
      <c r="G42" s="3"/>
      <c r="H42" s="3"/>
      <c r="I42" s="3"/>
      <c r="J42" s="3"/>
      <c r="K42" s="3"/>
      <c r="L42" s="3"/>
      <c r="M42" s="84"/>
      <c r="N42" s="471"/>
      <c r="O42" s="88"/>
    </row>
    <row r="43" spans="1:15" ht="15" customHeight="1">
      <c r="A43" s="55"/>
      <c r="B43" s="468" t="s">
        <v>231</v>
      </c>
      <c r="C43" s="469"/>
      <c r="D43" s="470"/>
      <c r="E43" s="55"/>
      <c r="F43" s="468" t="s">
        <v>229</v>
      </c>
      <c r="G43" s="469"/>
      <c r="H43" s="470"/>
      <c r="I43" s="55"/>
      <c r="J43" s="468" t="s">
        <v>228</v>
      </c>
      <c r="K43" s="469"/>
      <c r="L43" s="470"/>
      <c r="M43" s="56"/>
      <c r="N43" s="463" t="s">
        <v>585</v>
      </c>
      <c r="O43" s="88"/>
    </row>
    <row r="44" spans="1:15" ht="15" customHeight="1">
      <c r="A44" s="55"/>
      <c r="B44" s="464" t="s">
        <v>1</v>
      </c>
      <c r="C44" s="465"/>
      <c r="D44" s="466"/>
      <c r="E44" s="55"/>
      <c r="F44" s="464" t="s">
        <v>1</v>
      </c>
      <c r="G44" s="465"/>
      <c r="H44" s="466"/>
      <c r="I44" s="95"/>
      <c r="J44" s="464" t="s">
        <v>1</v>
      </c>
      <c r="K44" s="465"/>
      <c r="L44" s="466"/>
      <c r="M44" s="56"/>
      <c r="N44" s="463"/>
      <c r="O44" s="88"/>
    </row>
    <row r="45" spans="1:15" ht="19.8">
      <c r="A45" s="55"/>
      <c r="B45" s="2" t="s">
        <v>0</v>
      </c>
      <c r="C45" s="318" t="s">
        <v>298</v>
      </c>
      <c r="D45" s="2" t="s">
        <v>83</v>
      </c>
      <c r="E45" s="3"/>
      <c r="F45" s="2" t="s">
        <v>0</v>
      </c>
      <c r="G45" s="318" t="s">
        <v>298</v>
      </c>
      <c r="H45" s="2" t="s">
        <v>83</v>
      </c>
      <c r="I45" s="3"/>
      <c r="J45" s="2" t="s">
        <v>0</v>
      </c>
      <c r="K45" s="318" t="s">
        <v>298</v>
      </c>
      <c r="L45" s="2" t="s">
        <v>83</v>
      </c>
      <c r="M45" s="84"/>
      <c r="N45" s="105">
        <f>SUM(C53,G53,K53)</f>
        <v>0</v>
      </c>
      <c r="O45" s="88"/>
    </row>
    <row r="46" spans="1:15" ht="14.25" customHeight="1">
      <c r="A46" s="55">
        <v>1</v>
      </c>
      <c r="B46" s="86"/>
      <c r="C46" s="86"/>
      <c r="D46" s="86"/>
      <c r="E46" s="55">
        <v>1</v>
      </c>
      <c r="F46" s="86"/>
      <c r="G46" s="86"/>
      <c r="H46" s="86"/>
      <c r="I46" s="55">
        <v>1</v>
      </c>
      <c r="J46" s="86"/>
      <c r="K46" s="86"/>
      <c r="L46" s="86"/>
      <c r="M46" s="56"/>
      <c r="N46" s="102"/>
      <c r="O46" s="88"/>
    </row>
    <row r="47" spans="1:15" ht="14.25" customHeight="1">
      <c r="A47" s="55">
        <v>2</v>
      </c>
      <c r="B47" s="86"/>
      <c r="C47" s="86"/>
      <c r="D47" s="86"/>
      <c r="E47" s="55">
        <v>2</v>
      </c>
      <c r="F47" s="86"/>
      <c r="G47" s="86"/>
      <c r="H47" s="86"/>
      <c r="I47" s="55">
        <v>2</v>
      </c>
      <c r="J47" s="86"/>
      <c r="K47" s="86"/>
      <c r="L47" s="86"/>
      <c r="M47" s="56"/>
      <c r="N47" s="102"/>
      <c r="O47" s="88"/>
    </row>
    <row r="48" spans="1:15" ht="14.25" customHeight="1">
      <c r="A48" s="55">
        <v>3</v>
      </c>
      <c r="B48" s="86"/>
      <c r="C48" s="86"/>
      <c r="D48" s="86"/>
      <c r="E48" s="55">
        <v>3</v>
      </c>
      <c r="F48" s="86"/>
      <c r="G48" s="86"/>
      <c r="H48" s="86"/>
      <c r="I48" s="55">
        <v>3</v>
      </c>
      <c r="J48" s="86"/>
      <c r="K48" s="86"/>
      <c r="L48" s="86"/>
      <c r="M48" s="56"/>
      <c r="N48" s="102"/>
      <c r="O48" s="88"/>
    </row>
    <row r="49" spans="1:15" ht="14.25" customHeight="1">
      <c r="A49" s="55">
        <v>4</v>
      </c>
      <c r="B49" s="86"/>
      <c r="C49" s="86"/>
      <c r="D49" s="86"/>
      <c r="E49" s="55">
        <v>4</v>
      </c>
      <c r="F49" s="86"/>
      <c r="G49" s="86"/>
      <c r="H49" s="86"/>
      <c r="I49" s="55">
        <v>4</v>
      </c>
      <c r="J49" s="86"/>
      <c r="K49" s="86"/>
      <c r="L49" s="86"/>
      <c r="M49" s="56"/>
      <c r="N49" s="102"/>
      <c r="O49" s="88"/>
    </row>
    <row r="50" spans="1:15" ht="14.25" customHeight="1">
      <c r="A50" s="55">
        <v>5</v>
      </c>
      <c r="B50" s="86"/>
      <c r="C50" s="86"/>
      <c r="D50" s="86"/>
      <c r="E50" s="55">
        <v>5</v>
      </c>
      <c r="F50" s="86"/>
      <c r="G50" s="86"/>
      <c r="H50" s="86"/>
      <c r="I50" s="55">
        <v>5</v>
      </c>
      <c r="J50" s="86"/>
      <c r="K50" s="86"/>
      <c r="L50" s="86"/>
      <c r="M50" s="56"/>
      <c r="N50" s="102"/>
      <c r="O50" s="88"/>
    </row>
    <row r="51" spans="1:15" ht="14.25" customHeight="1">
      <c r="A51" s="55">
        <v>6</v>
      </c>
      <c r="B51" s="86"/>
      <c r="C51" s="86"/>
      <c r="D51" s="86"/>
      <c r="E51" s="55">
        <v>6</v>
      </c>
      <c r="F51" s="86"/>
      <c r="G51" s="86"/>
      <c r="H51" s="86"/>
      <c r="I51" s="55">
        <v>6</v>
      </c>
      <c r="J51" s="86"/>
      <c r="K51" s="86"/>
      <c r="L51" s="86"/>
      <c r="M51" s="56"/>
      <c r="N51" s="102"/>
      <c r="O51" s="88"/>
    </row>
    <row r="52" spans="1:15" ht="15" customHeight="1" thickBot="1">
      <c r="A52" s="55">
        <v>7</v>
      </c>
      <c r="B52" s="86"/>
      <c r="C52" s="86"/>
      <c r="D52" s="86"/>
      <c r="E52" s="55">
        <v>7</v>
      </c>
      <c r="F52" s="86"/>
      <c r="G52" s="86"/>
      <c r="H52" s="86"/>
      <c r="I52" s="55">
        <v>7</v>
      </c>
      <c r="J52" s="86"/>
      <c r="K52" s="86"/>
      <c r="L52" s="86"/>
      <c r="M52" s="56"/>
      <c r="N52" s="100"/>
      <c r="O52" s="88"/>
    </row>
    <row r="53" spans="1:15" ht="15.75" customHeight="1" thickBot="1">
      <c r="A53" s="3"/>
      <c r="B53" s="57" t="s">
        <v>30</v>
      </c>
      <c r="C53" s="266">
        <f>SUM(C46:C52)</f>
        <v>0</v>
      </c>
      <c r="D53" s="55"/>
      <c r="E53" s="3"/>
      <c r="F53" s="57" t="s">
        <v>30</v>
      </c>
      <c r="G53" s="266">
        <f>SUM(G46:G52)</f>
        <v>0</v>
      </c>
      <c r="H53" s="55"/>
      <c r="I53" s="3"/>
      <c r="J53" s="57" t="s">
        <v>30</v>
      </c>
      <c r="K53" s="266">
        <f>SUM(K46:K52)</f>
        <v>0</v>
      </c>
      <c r="L53" s="55"/>
      <c r="M53" s="84"/>
      <c r="N53" s="56"/>
      <c r="O53" s="88"/>
    </row>
    <row r="54" spans="1:15">
      <c r="A54" s="55"/>
      <c r="B54" s="55"/>
      <c r="C54" s="55"/>
      <c r="D54" s="55"/>
      <c r="E54" s="55"/>
      <c r="F54" s="55"/>
      <c r="G54" s="55"/>
      <c r="H54" s="55"/>
      <c r="I54" s="55"/>
      <c r="J54" s="55"/>
      <c r="K54" s="55"/>
      <c r="L54" s="55"/>
      <c r="M54" s="56"/>
      <c r="N54" s="56"/>
      <c r="O54" s="88"/>
    </row>
    <row r="55" spans="1:15" ht="15" customHeight="1">
      <c r="A55" s="55"/>
      <c r="B55" s="468" t="s">
        <v>227</v>
      </c>
      <c r="C55" s="469"/>
      <c r="D55" s="470"/>
      <c r="E55" s="55"/>
      <c r="F55" s="468" t="s">
        <v>225</v>
      </c>
      <c r="G55" s="469"/>
      <c r="H55" s="470"/>
      <c r="I55" s="55"/>
      <c r="J55" s="468" t="s">
        <v>224</v>
      </c>
      <c r="K55" s="469"/>
      <c r="L55" s="470"/>
      <c r="M55" s="56"/>
      <c r="N55" s="463" t="s">
        <v>585</v>
      </c>
      <c r="O55" s="88"/>
    </row>
    <row r="56" spans="1:15" ht="15" customHeight="1">
      <c r="A56" s="55"/>
      <c r="B56" s="464" t="s">
        <v>1</v>
      </c>
      <c r="C56" s="465"/>
      <c r="D56" s="466"/>
      <c r="E56" s="55"/>
      <c r="F56" s="464" t="s">
        <v>1</v>
      </c>
      <c r="G56" s="465"/>
      <c r="H56" s="466"/>
      <c r="I56" s="95"/>
      <c r="J56" s="464" t="s">
        <v>1</v>
      </c>
      <c r="K56" s="465"/>
      <c r="L56" s="466"/>
      <c r="M56" s="56"/>
      <c r="N56" s="463"/>
      <c r="O56" s="88"/>
    </row>
    <row r="57" spans="1:15" ht="19.8">
      <c r="A57" s="55"/>
      <c r="B57" s="2" t="s">
        <v>0</v>
      </c>
      <c r="C57" s="318" t="s">
        <v>298</v>
      </c>
      <c r="D57" s="2" t="s">
        <v>83</v>
      </c>
      <c r="E57" s="3"/>
      <c r="F57" s="2" t="s">
        <v>0</v>
      </c>
      <c r="G57" s="318" t="s">
        <v>298</v>
      </c>
      <c r="H57" s="2" t="s">
        <v>83</v>
      </c>
      <c r="I57" s="3"/>
      <c r="J57" s="2" t="s">
        <v>0</v>
      </c>
      <c r="K57" s="318" t="s">
        <v>298</v>
      </c>
      <c r="L57" s="2" t="s">
        <v>83</v>
      </c>
      <c r="M57" s="84"/>
      <c r="N57" s="105">
        <f>SUM(C65,G65,K65)</f>
        <v>0</v>
      </c>
      <c r="O57" s="88"/>
    </row>
    <row r="58" spans="1:15" ht="14.25" customHeight="1">
      <c r="A58" s="55">
        <v>1</v>
      </c>
      <c r="B58" s="86"/>
      <c r="C58" s="86"/>
      <c r="D58" s="86"/>
      <c r="E58" s="55">
        <v>1</v>
      </c>
      <c r="F58" s="86"/>
      <c r="G58" s="86"/>
      <c r="H58" s="86"/>
      <c r="I58" s="55">
        <v>1</v>
      </c>
      <c r="J58" s="86"/>
      <c r="K58" s="86"/>
      <c r="L58" s="86"/>
      <c r="M58" s="56"/>
      <c r="N58" s="102"/>
      <c r="O58" s="88"/>
    </row>
    <row r="59" spans="1:15" ht="14.25" customHeight="1">
      <c r="A59" s="55">
        <v>2</v>
      </c>
      <c r="B59" s="86"/>
      <c r="C59" s="86"/>
      <c r="D59" s="86"/>
      <c r="E59" s="55">
        <v>2</v>
      </c>
      <c r="F59" s="86"/>
      <c r="G59" s="86"/>
      <c r="H59" s="86"/>
      <c r="I59" s="55">
        <v>2</v>
      </c>
      <c r="J59" s="86"/>
      <c r="K59" s="86"/>
      <c r="L59" s="86"/>
      <c r="M59" s="56"/>
      <c r="N59" s="102"/>
      <c r="O59" s="88"/>
    </row>
    <row r="60" spans="1:15" ht="14.25" customHeight="1">
      <c r="A60" s="55">
        <v>3</v>
      </c>
      <c r="B60" s="86"/>
      <c r="C60" s="86"/>
      <c r="D60" s="86"/>
      <c r="E60" s="55">
        <v>3</v>
      </c>
      <c r="F60" s="86"/>
      <c r="G60" s="86"/>
      <c r="H60" s="86"/>
      <c r="I60" s="55">
        <v>3</v>
      </c>
      <c r="J60" s="86"/>
      <c r="K60" s="86"/>
      <c r="L60" s="86"/>
      <c r="M60" s="56"/>
      <c r="N60" s="102"/>
      <c r="O60" s="88"/>
    </row>
    <row r="61" spans="1:15" ht="14.25" customHeight="1">
      <c r="A61" s="55">
        <v>4</v>
      </c>
      <c r="B61" s="86"/>
      <c r="C61" s="86"/>
      <c r="D61" s="86"/>
      <c r="E61" s="55">
        <v>4</v>
      </c>
      <c r="F61" s="86"/>
      <c r="G61" s="86"/>
      <c r="H61" s="86"/>
      <c r="I61" s="55">
        <v>4</v>
      </c>
      <c r="J61" s="86"/>
      <c r="K61" s="86"/>
      <c r="L61" s="86"/>
      <c r="M61" s="56"/>
      <c r="N61" s="102"/>
      <c r="O61" s="88"/>
    </row>
    <row r="62" spans="1:15" ht="14.25" customHeight="1">
      <c r="A62" s="55">
        <v>5</v>
      </c>
      <c r="B62" s="86"/>
      <c r="C62" s="86"/>
      <c r="D62" s="86"/>
      <c r="E62" s="55">
        <v>5</v>
      </c>
      <c r="F62" s="86"/>
      <c r="G62" s="86"/>
      <c r="H62" s="86"/>
      <c r="I62" s="55">
        <v>5</v>
      </c>
      <c r="J62" s="86"/>
      <c r="K62" s="86"/>
      <c r="L62" s="86"/>
      <c r="M62" s="56"/>
      <c r="N62" s="102"/>
      <c r="O62" s="88"/>
    </row>
    <row r="63" spans="1:15" ht="14.25" customHeight="1">
      <c r="A63" s="55">
        <v>6</v>
      </c>
      <c r="B63" s="86"/>
      <c r="C63" s="86"/>
      <c r="D63" s="86"/>
      <c r="E63" s="55">
        <v>6</v>
      </c>
      <c r="F63" s="86"/>
      <c r="G63" s="86"/>
      <c r="H63" s="86"/>
      <c r="I63" s="55">
        <v>6</v>
      </c>
      <c r="J63" s="86"/>
      <c r="K63" s="86"/>
      <c r="L63" s="86"/>
      <c r="M63" s="56"/>
      <c r="N63" s="102"/>
      <c r="O63" s="88"/>
    </row>
    <row r="64" spans="1:15" ht="15" customHeight="1" thickBot="1">
      <c r="A64" s="55">
        <v>7</v>
      </c>
      <c r="B64" s="86"/>
      <c r="C64" s="86"/>
      <c r="D64" s="86"/>
      <c r="E64" s="55">
        <v>7</v>
      </c>
      <c r="F64" s="86"/>
      <c r="G64" s="86"/>
      <c r="H64" s="86"/>
      <c r="I64" s="55">
        <v>7</v>
      </c>
      <c r="J64" s="86"/>
      <c r="K64" s="86"/>
      <c r="L64" s="86"/>
      <c r="M64" s="56"/>
      <c r="N64" s="100"/>
      <c r="O64" s="88"/>
    </row>
    <row r="65" spans="1:61" ht="15.75" customHeight="1" thickBot="1">
      <c r="A65" s="3"/>
      <c r="B65" s="57" t="s">
        <v>30</v>
      </c>
      <c r="C65" s="266">
        <f>SUM(C58:C64)</f>
        <v>0</v>
      </c>
      <c r="D65" s="55"/>
      <c r="E65" s="3"/>
      <c r="F65" s="57" t="s">
        <v>30</v>
      </c>
      <c r="G65" s="266">
        <f>SUM(G58:G64)</f>
        <v>0</v>
      </c>
      <c r="H65" s="55"/>
      <c r="I65" s="3"/>
      <c r="J65" s="57" t="s">
        <v>30</v>
      </c>
      <c r="K65" s="266">
        <f>SUM(K58:K64)</f>
        <v>0</v>
      </c>
      <c r="L65" s="55"/>
      <c r="M65" s="84"/>
      <c r="N65" s="56"/>
      <c r="O65" s="88"/>
    </row>
    <row r="66" spans="1:61" ht="2.4" customHeight="1" thickBot="1">
      <c r="A66" s="3"/>
      <c r="B66" s="56"/>
      <c r="C66" s="56"/>
      <c r="D66" s="56"/>
      <c r="E66" s="84"/>
      <c r="F66" s="56"/>
      <c r="G66" s="56"/>
      <c r="H66" s="56"/>
      <c r="I66" s="84"/>
      <c r="J66" s="56"/>
      <c r="K66" s="56"/>
      <c r="L66" s="56"/>
      <c r="M66" s="84"/>
      <c r="N66" s="56"/>
      <c r="O66" s="88"/>
    </row>
    <row r="67" spans="1:61" s="107" customFormat="1" ht="12.6" customHeight="1" thickBot="1">
      <c r="A67" s="427" t="s">
        <v>294</v>
      </c>
      <c r="B67" s="428"/>
      <c r="C67" s="429" t="s">
        <v>295</v>
      </c>
      <c r="D67" s="430"/>
      <c r="E67" s="430"/>
      <c r="F67" s="431"/>
      <c r="G67" s="432" t="s">
        <v>296</v>
      </c>
      <c r="H67" s="430"/>
      <c r="I67" s="430"/>
      <c r="J67" s="431"/>
      <c r="K67" s="432" t="s">
        <v>297</v>
      </c>
      <c r="L67" s="430"/>
      <c r="M67" s="430"/>
      <c r="N67" s="433"/>
      <c r="O67" s="84"/>
    </row>
    <row r="68" spans="1:61" s="3" customFormat="1" ht="2.1" customHeight="1" thickBot="1">
      <c r="M68" s="84"/>
      <c r="N68" s="84"/>
      <c r="O68" s="84"/>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107"/>
      <c r="AY68" s="107"/>
      <c r="AZ68" s="107"/>
      <c r="BA68" s="107"/>
      <c r="BB68" s="107"/>
      <c r="BC68" s="107"/>
      <c r="BD68" s="107"/>
      <c r="BE68" s="107"/>
      <c r="BF68" s="107"/>
      <c r="BG68" s="107"/>
      <c r="BH68" s="107"/>
      <c r="BI68" s="107"/>
    </row>
    <row r="69" spans="1:61" s="107" customFormat="1" ht="12.15" customHeight="1" thickBot="1">
      <c r="A69" s="427" t="s">
        <v>251</v>
      </c>
      <c r="B69" s="428"/>
      <c r="C69" s="429" t="s">
        <v>252</v>
      </c>
      <c r="D69" s="430"/>
      <c r="E69" s="430"/>
      <c r="F69" s="431"/>
      <c r="G69" s="432" t="s">
        <v>254</v>
      </c>
      <c r="H69" s="430"/>
      <c r="I69" s="430"/>
      <c r="J69" s="431"/>
      <c r="K69" s="432" t="s">
        <v>253</v>
      </c>
      <c r="L69" s="430"/>
      <c r="M69" s="430"/>
      <c r="N69" s="433"/>
      <c r="O69" s="84"/>
    </row>
    <row r="70" spans="1:61" s="81" customFormat="1" ht="3.75" customHeight="1" thickBot="1">
      <c r="A70" s="238"/>
      <c r="B70" s="238"/>
      <c r="C70" s="238"/>
      <c r="D70" s="238"/>
      <c r="E70" s="238"/>
      <c r="F70" s="238"/>
      <c r="G70" s="238"/>
      <c r="H70" s="238"/>
      <c r="I70" s="238"/>
      <c r="J70" s="238"/>
      <c r="K70" s="238"/>
      <c r="L70" s="238"/>
      <c r="M70" s="239"/>
      <c r="N70" s="239"/>
      <c r="O70" s="82"/>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row>
    <row r="71" spans="1:61" s="107" customFormat="1" ht="13.2">
      <c r="A71" s="434" t="s">
        <v>2</v>
      </c>
      <c r="B71" s="434"/>
      <c r="C71" s="435" t="s">
        <v>970</v>
      </c>
      <c r="D71" s="436"/>
      <c r="E71" s="436"/>
      <c r="F71" s="436"/>
      <c r="G71" s="436"/>
      <c r="H71" s="436"/>
      <c r="I71" s="436"/>
      <c r="J71" s="436"/>
      <c r="K71" s="436"/>
      <c r="L71" s="436"/>
      <c r="M71" s="436"/>
      <c r="N71" s="437"/>
      <c r="O71" s="84"/>
    </row>
    <row r="72" spans="1:61" s="107" customFormat="1" thickBot="1">
      <c r="A72" s="327"/>
      <c r="B72" s="327"/>
      <c r="C72" s="338"/>
      <c r="D72" s="339"/>
      <c r="E72" s="339"/>
      <c r="F72" s="339"/>
      <c r="G72" s="339"/>
      <c r="H72" s="339"/>
      <c r="I72" s="339"/>
      <c r="J72" s="339"/>
      <c r="K72" s="339"/>
      <c r="L72" s="339"/>
      <c r="M72" s="339"/>
      <c r="N72" s="340"/>
      <c r="O72" s="84"/>
    </row>
    <row r="73" spans="1:61" ht="3.15" customHeight="1" thickBot="1">
      <c r="A73" s="240"/>
      <c r="B73" s="241"/>
      <c r="C73" s="242"/>
      <c r="D73" s="243"/>
      <c r="E73" s="243"/>
      <c r="F73" s="243"/>
      <c r="G73" s="243"/>
      <c r="H73" s="243"/>
      <c r="I73" s="243"/>
      <c r="J73" s="243"/>
      <c r="K73" s="243"/>
      <c r="L73" s="243"/>
      <c r="M73" s="243"/>
      <c r="N73" s="243"/>
      <c r="O73" s="88"/>
    </row>
    <row r="74" spans="1:61" s="107" customFormat="1" ht="14.25" customHeight="1">
      <c r="A74" s="244"/>
      <c r="B74" s="244"/>
      <c r="C74" s="419" t="s">
        <v>94</v>
      </c>
      <c r="D74" s="420"/>
      <c r="E74" s="420"/>
      <c r="F74" s="420"/>
      <c r="G74" s="420"/>
      <c r="H74" s="420"/>
      <c r="I74" s="420"/>
      <c r="J74" s="420"/>
      <c r="K74" s="420"/>
      <c r="L74" s="420"/>
      <c r="M74" s="420"/>
      <c r="N74" s="421"/>
      <c r="O74" s="84"/>
    </row>
    <row r="75" spans="1:61" s="107" customFormat="1" ht="15.6" customHeight="1">
      <c r="A75" s="422" t="s">
        <v>1</v>
      </c>
      <c r="B75" s="423"/>
      <c r="C75" s="392" t="s">
        <v>969</v>
      </c>
      <c r="D75" s="256"/>
      <c r="E75" s="256"/>
      <c r="F75" s="393"/>
      <c r="G75" s="393"/>
      <c r="H75" s="394" t="s">
        <v>967</v>
      </c>
      <c r="I75" s="332"/>
      <c r="J75" s="332"/>
      <c r="K75" s="332"/>
      <c r="L75" s="332"/>
      <c r="M75" s="332"/>
      <c r="N75" s="333"/>
      <c r="O75" s="84"/>
    </row>
    <row r="76" spans="1:61" ht="23.1" customHeight="1" thickBot="1">
      <c r="A76" s="422"/>
      <c r="B76" s="423"/>
      <c r="C76" s="424" t="s">
        <v>648</v>
      </c>
      <c r="D76" s="425"/>
      <c r="E76" s="425"/>
      <c r="F76" s="425"/>
      <c r="G76" s="425"/>
      <c r="H76" s="425"/>
      <c r="I76" s="425"/>
      <c r="J76" s="425"/>
      <c r="K76" s="425"/>
      <c r="L76" s="425"/>
      <c r="M76" s="425"/>
      <c r="N76" s="426"/>
      <c r="O76" s="88"/>
    </row>
    <row r="77" spans="1:61" ht="1.35" customHeight="1" thickBot="1">
      <c r="A77" s="245"/>
      <c r="B77" s="245"/>
      <c r="C77" s="245"/>
      <c r="D77" s="245"/>
      <c r="E77" s="245"/>
      <c r="F77" s="245"/>
      <c r="G77" s="245"/>
      <c r="H77" s="245"/>
      <c r="I77" s="245"/>
      <c r="J77" s="245"/>
      <c r="K77" s="245"/>
      <c r="L77" s="245"/>
      <c r="M77" s="246"/>
      <c r="N77" s="246"/>
      <c r="O77" s="88"/>
    </row>
    <row r="78" spans="1:61" ht="41.4" customHeight="1">
      <c r="A78" s="441" t="s">
        <v>33</v>
      </c>
      <c r="B78" s="442"/>
      <c r="C78" s="443" t="s">
        <v>650</v>
      </c>
      <c r="D78" s="444"/>
      <c r="E78" s="444"/>
      <c r="F78" s="444"/>
      <c r="G78" s="444"/>
      <c r="H78" s="444"/>
      <c r="I78" s="444"/>
      <c r="J78" s="444"/>
      <c r="K78" s="444"/>
      <c r="L78" s="444"/>
      <c r="M78" s="444"/>
      <c r="N78" s="445"/>
      <c r="O78" s="88"/>
    </row>
    <row r="79" spans="1:61" s="107" customFormat="1" ht="14.25" customHeight="1" thickBot="1">
      <c r="A79" s="446"/>
      <c r="B79" s="447"/>
      <c r="C79" s="250" t="s">
        <v>677</v>
      </c>
      <c r="D79" s="251"/>
      <c r="E79" s="251"/>
      <c r="F79" s="251"/>
      <c r="G79" s="251"/>
      <c r="H79" s="251"/>
      <c r="I79" s="251"/>
      <c r="J79" s="251"/>
      <c r="K79" s="448" t="s">
        <v>255</v>
      </c>
      <c r="L79" s="448"/>
      <c r="M79" s="448"/>
      <c r="N79" s="449"/>
      <c r="O79" s="84"/>
    </row>
    <row r="80" spans="1:61" ht="2.1" customHeight="1" thickBot="1">
      <c r="A80" s="252"/>
      <c r="B80" s="252"/>
      <c r="C80" s="252"/>
      <c r="D80" s="252"/>
      <c r="E80" s="252"/>
      <c r="F80" s="252"/>
      <c r="G80" s="252"/>
      <c r="H80" s="252"/>
      <c r="I80" s="252"/>
      <c r="J80" s="252"/>
      <c r="K80" s="252"/>
      <c r="L80" s="252"/>
      <c r="O80" s="88"/>
    </row>
    <row r="81" spans="1:15" ht="15" customHeight="1">
      <c r="A81" s="253"/>
      <c r="B81" s="254" t="s">
        <v>198</v>
      </c>
      <c r="C81" s="454" t="s">
        <v>837</v>
      </c>
      <c r="D81" s="455"/>
      <c r="E81" s="455"/>
      <c r="F81" s="455"/>
      <c r="G81" s="455"/>
      <c r="H81" s="455"/>
      <c r="I81" s="455"/>
      <c r="J81" s="455"/>
      <c r="K81" s="455"/>
      <c r="L81" s="455"/>
      <c r="M81" s="455"/>
      <c r="N81" s="456"/>
      <c r="O81" s="88"/>
    </row>
    <row r="82" spans="1:15" ht="15" customHeight="1">
      <c r="A82" s="253"/>
      <c r="B82" s="254"/>
      <c r="C82" s="255" t="s">
        <v>841</v>
      </c>
      <c r="D82" s="256"/>
      <c r="E82" s="337" t="s">
        <v>838</v>
      </c>
      <c r="F82" s="257"/>
      <c r="G82" s="257"/>
      <c r="H82" s="257"/>
      <c r="I82" s="257"/>
      <c r="J82" s="334" t="s">
        <v>968</v>
      </c>
      <c r="K82" s="336" t="s">
        <v>842</v>
      </c>
      <c r="L82" s="256"/>
      <c r="M82" s="258"/>
      <c r="N82" s="259"/>
      <c r="O82" s="88"/>
    </row>
    <row r="83" spans="1:15" ht="11.85" customHeight="1">
      <c r="A83" s="253"/>
      <c r="B83" s="253"/>
      <c r="C83" s="450" t="s">
        <v>678</v>
      </c>
      <c r="D83" s="451"/>
      <c r="E83" s="451"/>
      <c r="F83" s="451"/>
      <c r="G83" s="451"/>
      <c r="H83" s="451"/>
      <c r="I83" s="451"/>
      <c r="J83" s="451"/>
      <c r="K83" s="452" t="s">
        <v>289</v>
      </c>
      <c r="L83" s="452"/>
      <c r="M83" s="452"/>
      <c r="N83" s="453"/>
      <c r="O83" s="88"/>
    </row>
    <row r="84" spans="1:15" ht="12.15" customHeight="1">
      <c r="A84" s="253"/>
      <c r="B84" s="253"/>
      <c r="C84" s="260" t="s">
        <v>290</v>
      </c>
      <c r="D84" s="261"/>
      <c r="E84" s="261"/>
      <c r="F84" s="261"/>
      <c r="G84" s="261"/>
      <c r="H84" s="261"/>
      <c r="I84" s="261"/>
      <c r="J84" s="335" t="s">
        <v>291</v>
      </c>
      <c r="K84" s="262"/>
      <c r="L84" s="262"/>
      <c r="M84" s="263" t="s">
        <v>292</v>
      </c>
      <c r="N84" s="264"/>
      <c r="O84" s="88"/>
    </row>
    <row r="85" spans="1:15">
      <c r="A85" s="253"/>
      <c r="B85" s="253"/>
      <c r="C85" s="457" t="s">
        <v>679</v>
      </c>
      <c r="D85" s="458"/>
      <c r="E85" s="458"/>
      <c r="F85" s="458"/>
      <c r="G85" s="458"/>
      <c r="H85" s="458"/>
      <c r="I85" s="458"/>
      <c r="J85" s="458"/>
      <c r="K85" s="458"/>
      <c r="L85" s="458"/>
      <c r="M85" s="458"/>
      <c r="N85" s="459"/>
      <c r="O85" s="88"/>
    </row>
    <row r="86" spans="1:15" ht="11.1" customHeight="1">
      <c r="A86" s="265"/>
      <c r="B86" s="265"/>
      <c r="C86" s="460" t="s">
        <v>839</v>
      </c>
      <c r="D86" s="461"/>
      <c r="E86" s="461"/>
      <c r="F86" s="461"/>
      <c r="G86" s="461"/>
      <c r="H86" s="461"/>
      <c r="I86" s="461"/>
      <c r="J86" s="461"/>
      <c r="K86" s="461"/>
      <c r="L86" s="461"/>
      <c r="M86" s="461"/>
      <c r="N86" s="462"/>
      <c r="O86" s="88"/>
    </row>
    <row r="87" spans="1:15" ht="11.85" customHeight="1" thickBot="1">
      <c r="A87" s="265"/>
      <c r="B87" s="265"/>
      <c r="C87" s="438" t="s">
        <v>840</v>
      </c>
      <c r="D87" s="439"/>
      <c r="E87" s="439"/>
      <c r="F87" s="439"/>
      <c r="G87" s="439"/>
      <c r="H87" s="439"/>
      <c r="I87" s="439"/>
      <c r="J87" s="439"/>
      <c r="K87" s="439"/>
      <c r="L87" s="439"/>
      <c r="M87" s="439"/>
      <c r="N87" s="440"/>
      <c r="O87" s="88"/>
    </row>
    <row r="88" spans="1:15">
      <c r="M88" s="4"/>
      <c r="N88" s="4"/>
    </row>
    <row r="89" spans="1:15">
      <c r="M89" s="4"/>
      <c r="N89" s="4"/>
    </row>
    <row r="90" spans="1:15">
      <c r="M90" s="4"/>
      <c r="N90" s="4"/>
    </row>
    <row r="91" spans="1:15">
      <c r="M91" s="4"/>
      <c r="N91" s="4"/>
    </row>
    <row r="92" spans="1:15">
      <c r="M92" s="4"/>
      <c r="N92" s="4"/>
    </row>
    <row r="93" spans="1:15">
      <c r="M93" s="4"/>
      <c r="N93" s="4"/>
    </row>
    <row r="94" spans="1:15">
      <c r="M94" s="4"/>
      <c r="N94" s="4"/>
    </row>
    <row r="95" spans="1:15">
      <c r="M95" s="4"/>
      <c r="N95" s="4"/>
    </row>
    <row r="96" spans="1:15">
      <c r="M96" s="4"/>
      <c r="N96" s="4"/>
    </row>
    <row r="97" s="4" customFormat="1"/>
    <row r="98" s="4" customFormat="1"/>
    <row r="99" s="4" customFormat="1"/>
    <row r="100" s="4" customFormat="1" ht="15.75" customHeight="1"/>
    <row r="101" s="4" customFormat="1" ht="15.75" customHeight="1"/>
    <row r="102" s="4" customFormat="1" ht="15.75" customHeight="1"/>
    <row r="103" s="4" customFormat="1" ht="15.75" customHeight="1"/>
    <row r="104" s="4" customFormat="1" ht="15.75" customHeight="1"/>
    <row r="105" s="4" customFormat="1" ht="15.75" customHeight="1"/>
    <row r="106" s="4" customFormat="1" ht="15.75" customHeight="1"/>
    <row r="107" s="4" customFormat="1" ht="15.75" customHeight="1"/>
    <row r="108" s="4" customFormat="1" ht="15.75" customHeight="1"/>
    <row r="109" s="4" customFormat="1" ht="15.75" customHeight="1"/>
    <row r="110" s="4" customFormat="1" ht="15.75" customHeight="1"/>
    <row r="111" s="4" customFormat="1" ht="15.75" customHeight="1"/>
    <row r="112" s="4" customFormat="1" ht="15.75" customHeight="1"/>
    <row r="113" s="4" customFormat="1" ht="15.75" customHeight="1"/>
    <row r="114" s="4" customFormat="1" ht="15.75" customHeight="1"/>
    <row r="115" s="4" customFormat="1" ht="15.75" customHeight="1"/>
    <row r="116" s="4" customFormat="1" ht="15.75" customHeight="1"/>
    <row r="117" s="4" customFormat="1" ht="15.75" customHeigh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row r="311" s="4" customFormat="1"/>
    <row r="312" s="4" customFormat="1"/>
    <row r="313" s="4" customFormat="1"/>
    <row r="314" s="4" customFormat="1"/>
    <row r="315" s="4" customFormat="1"/>
    <row r="316" s="4" customFormat="1"/>
    <row r="317" s="4" customFormat="1"/>
    <row r="318" s="4" customFormat="1"/>
    <row r="319" s="4" customFormat="1"/>
    <row r="320" s="4" customFormat="1"/>
    <row r="321" s="4" customFormat="1"/>
    <row r="322" s="4" customFormat="1"/>
    <row r="323" s="4" customFormat="1"/>
    <row r="324" s="4" customFormat="1"/>
    <row r="325" s="4" customFormat="1"/>
    <row r="326" s="4" customFormat="1"/>
    <row r="327" s="4" customFormat="1"/>
    <row r="328" s="4" customFormat="1"/>
    <row r="329" s="4" customFormat="1"/>
    <row r="330" s="4" customFormat="1"/>
    <row r="331" s="4" customFormat="1"/>
    <row r="332" s="4" customFormat="1"/>
    <row r="333" s="4" customFormat="1"/>
    <row r="334" s="4" customFormat="1"/>
    <row r="335" s="4" customFormat="1"/>
    <row r="336" s="4" customFormat="1"/>
    <row r="337" s="4" customFormat="1"/>
    <row r="338" s="4" customFormat="1"/>
    <row r="339" s="4" customFormat="1"/>
    <row r="340" s="4" customFormat="1"/>
    <row r="341" s="4" customFormat="1"/>
    <row r="342" s="4" customFormat="1"/>
    <row r="343" s="4" customFormat="1"/>
    <row r="344" s="4" customFormat="1"/>
    <row r="345" s="4" customFormat="1"/>
    <row r="346" s="4" customFormat="1"/>
    <row r="347" s="4" customFormat="1"/>
    <row r="348" s="4" customFormat="1"/>
    <row r="349" s="4" customFormat="1"/>
    <row r="350" s="4" customFormat="1"/>
    <row r="351" s="4" customFormat="1"/>
    <row r="352" s="4" customFormat="1"/>
    <row r="353" s="4" customFormat="1"/>
    <row r="354" s="4" customFormat="1"/>
    <row r="355" s="4" customFormat="1"/>
    <row r="356" s="4" customFormat="1"/>
    <row r="357" s="4" customFormat="1"/>
    <row r="358" s="4" customFormat="1"/>
    <row r="359" s="4" customFormat="1"/>
    <row r="360" s="4" customFormat="1"/>
    <row r="361" s="4" customFormat="1"/>
    <row r="362" s="4" customFormat="1"/>
    <row r="363" s="4" customFormat="1"/>
    <row r="364" s="4" customFormat="1"/>
    <row r="365" s="4" customFormat="1"/>
    <row r="366" s="4" customFormat="1"/>
    <row r="367" s="4" customFormat="1"/>
    <row r="368" s="4" customFormat="1"/>
    <row r="369" s="4" customFormat="1"/>
    <row r="370" s="4" customFormat="1"/>
    <row r="371" s="4" customFormat="1"/>
    <row r="372" s="4" customFormat="1"/>
    <row r="373" s="4" customFormat="1"/>
    <row r="374" s="4" customFormat="1"/>
    <row r="375" s="4" customFormat="1"/>
    <row r="376" s="4" customFormat="1"/>
    <row r="377" s="4" customFormat="1"/>
    <row r="378" s="4" customFormat="1"/>
    <row r="379" s="4" customFormat="1"/>
    <row r="380" s="4" customFormat="1"/>
    <row r="381" s="4" customFormat="1"/>
    <row r="382" s="4" customFormat="1"/>
    <row r="383" s="4" customFormat="1"/>
    <row r="384" s="4" customFormat="1"/>
    <row r="385" s="4" customFormat="1"/>
    <row r="386" s="4" customFormat="1"/>
    <row r="387" s="4" customFormat="1"/>
    <row r="388" s="4" customFormat="1"/>
    <row r="389" s="4" customFormat="1"/>
    <row r="390" s="4" customFormat="1"/>
    <row r="391" s="4" customFormat="1"/>
    <row r="392" s="4" customFormat="1"/>
    <row r="393" s="4" customFormat="1"/>
    <row r="394" s="4" customFormat="1"/>
    <row r="395" s="4" customFormat="1"/>
    <row r="396" s="4" customFormat="1"/>
    <row r="397" s="4" customFormat="1"/>
    <row r="398" s="4" customFormat="1"/>
    <row r="399" s="4" customFormat="1"/>
    <row r="400" s="4" customFormat="1"/>
    <row r="401" s="4" customFormat="1"/>
    <row r="402" s="4" customFormat="1"/>
    <row r="403" s="4" customFormat="1"/>
    <row r="404" s="4" customFormat="1"/>
    <row r="405" s="4" customFormat="1"/>
    <row r="406" s="4" customFormat="1"/>
    <row r="407" s="4" customFormat="1"/>
    <row r="408" s="4" customFormat="1"/>
    <row r="409" s="4" customFormat="1"/>
    <row r="410" s="4" customFormat="1"/>
    <row r="411" s="4" customFormat="1"/>
    <row r="412" s="4" customFormat="1"/>
    <row r="413" s="4" customFormat="1"/>
    <row r="414" s="4" customFormat="1"/>
    <row r="415" s="4" customFormat="1"/>
    <row r="416" s="4" customFormat="1"/>
    <row r="417" s="4" customFormat="1"/>
    <row r="418" s="4" customFormat="1"/>
    <row r="419" s="4" customFormat="1"/>
    <row r="420" s="4" customFormat="1"/>
    <row r="421" s="4" customFormat="1"/>
    <row r="422" s="4" customFormat="1"/>
    <row r="423" s="4" customFormat="1"/>
    <row r="424" s="4" customFormat="1"/>
    <row r="425" s="4" customFormat="1"/>
    <row r="426" s="4" customFormat="1"/>
    <row r="427" s="4" customFormat="1"/>
    <row r="428" s="4" customFormat="1"/>
    <row r="429" s="4" customFormat="1"/>
    <row r="430" s="4" customFormat="1"/>
    <row r="431" s="4" customFormat="1"/>
    <row r="432" s="4" customFormat="1"/>
    <row r="433" s="4" customFormat="1"/>
    <row r="434" s="4" customFormat="1"/>
    <row r="435" s="4" customFormat="1"/>
    <row r="436" s="4" customFormat="1"/>
    <row r="437" s="4" customFormat="1"/>
    <row r="438" s="4" customFormat="1"/>
    <row r="439" s="4" customFormat="1"/>
    <row r="440" s="4" customFormat="1"/>
    <row r="441" s="4" customFormat="1"/>
    <row r="442" s="4" customFormat="1"/>
    <row r="443" s="4" customFormat="1"/>
    <row r="444" s="4" customFormat="1"/>
    <row r="445" s="4" customFormat="1"/>
    <row r="446" s="4" customFormat="1"/>
    <row r="447" s="4" customFormat="1"/>
    <row r="448" s="4" customFormat="1"/>
    <row r="449" s="4" customFormat="1"/>
    <row r="450" s="4" customFormat="1"/>
    <row r="451" s="4" customFormat="1"/>
    <row r="452" s="4" customFormat="1"/>
    <row r="453" s="4" customFormat="1"/>
    <row r="454" s="4" customFormat="1"/>
    <row r="455" s="4" customFormat="1"/>
    <row r="456" s="4" customFormat="1"/>
    <row r="457" s="4" customFormat="1"/>
    <row r="458" s="4" customFormat="1"/>
    <row r="459" s="4" customFormat="1"/>
    <row r="460" s="4" customFormat="1"/>
    <row r="461" s="4" customFormat="1"/>
    <row r="462" s="4" customFormat="1"/>
  </sheetData>
  <sheetProtection formatCells="0" formatColumns="0" formatRows="0" insertColumns="0" insertRows="0" insertHyperlinks="0"/>
  <sortState xmlns:xlrd2="http://schemas.microsoft.com/office/spreadsheetml/2017/richdata2" ref="J20:L24">
    <sortCondition ref="J20"/>
  </sortState>
  <dataConsolidate link="1"/>
  <mergeCells count="96">
    <mergeCell ref="L4:N4"/>
    <mergeCell ref="A4:B4"/>
    <mergeCell ref="C4:E4"/>
    <mergeCell ref="G4:H4"/>
    <mergeCell ref="C7:G7"/>
    <mergeCell ref="C6:G6"/>
    <mergeCell ref="A5:B5"/>
    <mergeCell ref="C5:H5"/>
    <mergeCell ref="K5:L5"/>
    <mergeCell ref="M5:N5"/>
    <mergeCell ref="A6:B6"/>
    <mergeCell ref="K6:L6"/>
    <mergeCell ref="M6:N6"/>
    <mergeCell ref="A7:B7"/>
    <mergeCell ref="I5:J5"/>
    <mergeCell ref="K7:M7"/>
    <mergeCell ref="A1:L1"/>
    <mergeCell ref="M1:N1"/>
    <mergeCell ref="A3:B3"/>
    <mergeCell ref="C3:H3"/>
    <mergeCell ref="K3:L3"/>
    <mergeCell ref="E2:H2"/>
    <mergeCell ref="A13:B13"/>
    <mergeCell ref="G14:J14"/>
    <mergeCell ref="G15:J15"/>
    <mergeCell ref="G16:J16"/>
    <mergeCell ref="C13:E13"/>
    <mergeCell ref="B55:D55"/>
    <mergeCell ref="F55:H55"/>
    <mergeCell ref="J55:L55"/>
    <mergeCell ref="B18:D18"/>
    <mergeCell ref="F18:H18"/>
    <mergeCell ref="J18:L18"/>
    <mergeCell ref="J19:L19"/>
    <mergeCell ref="M21:N21"/>
    <mergeCell ref="B30:D30"/>
    <mergeCell ref="F30:H30"/>
    <mergeCell ref="J30:L30"/>
    <mergeCell ref="B43:D43"/>
    <mergeCell ref="J31:L31"/>
    <mergeCell ref="F31:H31"/>
    <mergeCell ref="B31:D31"/>
    <mergeCell ref="F43:H43"/>
    <mergeCell ref="J43:L43"/>
    <mergeCell ref="N41:N42"/>
    <mergeCell ref="N18:N19"/>
    <mergeCell ref="A67:B67"/>
    <mergeCell ref="C67:F67"/>
    <mergeCell ref="G67:J67"/>
    <mergeCell ref="K67:N67"/>
    <mergeCell ref="B44:D44"/>
    <mergeCell ref="F44:H44"/>
    <mergeCell ref="J44:L44"/>
    <mergeCell ref="J56:L56"/>
    <mergeCell ref="F56:H56"/>
    <mergeCell ref="B56:D56"/>
    <mergeCell ref="N30:N31"/>
    <mergeCell ref="N43:N44"/>
    <mergeCell ref="N55:N56"/>
    <mergeCell ref="B19:D19"/>
    <mergeCell ref="F19:H19"/>
    <mergeCell ref="C87:N87"/>
    <mergeCell ref="A78:B78"/>
    <mergeCell ref="C78:N78"/>
    <mergeCell ref="A79:B79"/>
    <mergeCell ref="K79:N79"/>
    <mergeCell ref="C83:J83"/>
    <mergeCell ref="K83:N83"/>
    <mergeCell ref="C81:N81"/>
    <mergeCell ref="C85:N85"/>
    <mergeCell ref="C86:N86"/>
    <mergeCell ref="C74:N74"/>
    <mergeCell ref="A75:B76"/>
    <mergeCell ref="C76:N76"/>
    <mergeCell ref="A69:B69"/>
    <mergeCell ref="C69:F69"/>
    <mergeCell ref="G69:J69"/>
    <mergeCell ref="K69:N69"/>
    <mergeCell ref="A71:B71"/>
    <mergeCell ref="C71:N71"/>
    <mergeCell ref="M13:N13"/>
    <mergeCell ref="M12:N12"/>
    <mergeCell ref="M11:N11"/>
    <mergeCell ref="G9:J9"/>
    <mergeCell ref="G11:J11"/>
    <mergeCell ref="G12:J12"/>
    <mergeCell ref="G13:J13"/>
    <mergeCell ref="G10:J10"/>
    <mergeCell ref="A10:B10"/>
    <mergeCell ref="C10:E10"/>
    <mergeCell ref="C12:E12"/>
    <mergeCell ref="C11:E11"/>
    <mergeCell ref="C9:E9"/>
    <mergeCell ref="A11:B11"/>
    <mergeCell ref="A9:B9"/>
    <mergeCell ref="A12:B12"/>
  </mergeCells>
  <dataValidations count="1">
    <dataValidation errorStyle="warning" allowBlank="1" showInputMessage="1" showErrorMessage="1" sqref="M21 N33 M1" xr:uid="{00000000-0002-0000-0000-000001000000}"/>
  </dataValidations>
  <hyperlinks>
    <hyperlink ref="C69" r:id="rId1" display="https://www.towson.edu/studentaffairs/policies/documents/code_of_student_conduct.pdf" xr:uid="{00000000-0004-0000-0000-000000000000}"/>
    <hyperlink ref="G69" r:id="rId2" display="https://www.towson.edu/cbe/documents/cbe_code_of_conduct.pdf" xr:uid="{00000000-0004-0000-0000-000001000000}"/>
    <hyperlink ref="C67" r:id="rId3" display="https://www.towson.edu/registrar/calendars/" xr:uid="{00000000-0004-0000-0000-000004000000}"/>
    <hyperlink ref="G67" r:id="rId4" display="https://www.towson.edu/registrar/calendars/registration.html" xr:uid="{00000000-0004-0000-0000-000005000000}"/>
    <hyperlink ref="K67" r:id="rId5" display="https://events.towson.edu/" xr:uid="{00000000-0004-0000-0000-000007000000}"/>
    <hyperlink ref="K69" r:id="rId6" display="https://www.towson.edu/about/administration/policies/documents/polices/03-01-00-student-academic-integrity-policy.pdf" xr:uid="{00000000-0004-0000-0000-000008000000}"/>
    <hyperlink ref="K79" r:id="rId7" display="https://inside.towson.edu/generalcampus/formsrepository/forms/changeMajor.cfm" xr:uid="{00000000-0004-0000-0000-000009000000}"/>
    <hyperlink ref="K83" r:id="rId8" display="https://www.towson.edu/registrar/grades/transfer.html" xr:uid="{00000000-0004-0000-0000-00000A000000}"/>
    <hyperlink ref="J84" r:id="rId9" display="https://www.towson.edu/admissions/undergrad/transfer/credit/transfer-evaluation-system.html" xr:uid="{00000000-0004-0000-0000-00000B000000}"/>
    <hyperlink ref="K69:N69" r:id="rId10" display="TU Student Academic Integrity Policy" xr:uid="{2D00031E-DB9A-419D-BF4F-6E0C86022730}"/>
    <hyperlink ref="I5" r:id="rId11" xr:uid="{5BB82F5A-DAE7-4B29-ABEF-E7A6FD9CDC70}"/>
    <hyperlink ref="J6" r:id="rId12" xr:uid="{E376E414-DDFC-4A7D-B7F1-62EA106161EB}"/>
    <hyperlink ref="A5:B5" r:id="rId13" display="Major:" xr:uid="{98673134-E748-4D4D-B441-476392D95194}"/>
    <hyperlink ref="E82" r:id="rId14" display="https://powerforms.docusign.net/d52c55a1-0f6a-4236-a57e-802ca79a4c1a?env=na3" xr:uid="{9F4558DB-2FEE-41FF-8420-5186E9A0819C}"/>
    <hyperlink ref="K82" r:id="rId15" xr:uid="{0DF3D527-2149-4A56-8F54-451893CC5436}"/>
    <hyperlink ref="K79:N79" r:id="rId16" display="Change of Major/Minor Form" xr:uid="{BFA4B1B7-A7E5-4DB4-B850-42A013E5CCBE}"/>
    <hyperlink ref="I5:J5" r:id="rId17" display="Concentration/Track(s):" xr:uid="{B99424AB-CE73-42E6-9B5B-BD6365672087}"/>
    <hyperlink ref="J7" r:id="rId18" xr:uid="{729B0CCF-3D42-440F-9580-EFEC98BCB65C}"/>
    <hyperlink ref="L4" r:id="rId19" display="https://mcusercontent.com/d73a1237185ba7b548e764d80/files/fa5e799a-bbf1-339e-6675-8861a013829b/TCR_2022_2023.pdf" xr:uid="{520ABC06-B1AE-441F-A542-5DDF809590A2}"/>
    <hyperlink ref="L4:N4" r:id="rId20" display="Transfer Credit Report (TCR) - How to view it and Petition courses." xr:uid="{90A122DA-0974-49CA-85C4-A50FA0EDA765}"/>
    <hyperlink ref="E2" r:id="rId21" xr:uid="{B384D869-0C2F-4878-A55B-624F45E8F905}"/>
    <hyperlink ref="J2" r:id="rId22" display="Undergraduate Catalog." xr:uid="{B83EB497-AF79-4F5A-9EC1-522DFDB3097B}"/>
    <hyperlink ref="C75" r:id="rId23" display="Your (AR) Academic Requirements (link to guide)" xr:uid="{5C9A175F-4056-4BC8-9FAC-AE45628D115C}"/>
    <hyperlink ref="H75" r:id="rId24" display="Undergraduate Catalog." xr:uid="{A0870542-E3A3-4AA2-A23E-942B7B6F2CF7}"/>
  </hyperlinks>
  <printOptions horizontalCentered="1"/>
  <pageMargins left="0" right="0" top="0.25" bottom="0.25" header="0.25" footer="0.25"/>
  <pageSetup scale="89" fitToHeight="0" orientation="landscape" r:id="rId25"/>
  <rowBreaks count="1" manualBreakCount="1">
    <brk id="40" max="14"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7000000}">
          <x14:formula1>
            <xm:f>Lists!$F$2:$F$12</xm:f>
          </x14:formula1>
          <xm:sqref>K6:L6</xm:sqref>
        </x14:dataValidation>
        <x14:dataValidation type="list" allowBlank="1" showInputMessage="1" showErrorMessage="1" xr:uid="{74C2A87F-673B-41E3-84BC-254DB018131F}">
          <x14:formula1>
            <xm:f>Lists!$G$2:$G$16</xm:f>
          </x14:formula1>
          <xm:sqref>K5:L5</xm:sqref>
        </x14:dataValidation>
        <x14:dataValidation type="list" allowBlank="1" showInputMessage="1" showErrorMessage="1" xr:uid="{25EB8B2A-C78C-41C7-A87E-440F0396AFC8}">
          <x14:formula1>
            <xm:f>Lists!$H$2:$H$16</xm:f>
          </x14:formula1>
          <xm:sqref>M5:N5</xm:sqref>
        </x14:dataValidation>
        <x14:dataValidation type="list" allowBlank="1" showInputMessage="1" showErrorMessage="1" xr:uid="{00000000-0002-0000-0000-000004000000}">
          <x14:formula1>
            <xm:f>Lists!$E$2:$E$10</xm:f>
          </x14:formula1>
          <xm:sqref>C5:H5</xm:sqref>
        </x14:dataValidation>
        <x14:dataValidation type="list" allowBlank="1" showInputMessage="1" showErrorMessage="1" xr:uid="{00000000-0002-0000-0000-000005000000}">
          <x14:formula1>
            <xm:f>Lists!$E$2:$E$9</xm:f>
          </x14:formula1>
          <xm:sqref>C6:G6</xm:sqref>
        </x14:dataValidation>
        <x14:dataValidation type="list" allowBlank="1" showInputMessage="1" showErrorMessage="1" xr:uid="{03411C61-E59B-4D15-BDEA-8F2EC4D122CB}">
          <x14:formula1>
            <xm:f>Lists!$B$2:$B$29</xm:f>
          </x14:formula1>
          <xm:sqref>G4:H4</xm:sqref>
        </x14:dataValidation>
        <x14:dataValidation type="list" errorStyle="warning" allowBlank="1" showInputMessage="1" showErrorMessage="1" xr:uid="{D07236A9-ECED-4CAE-AA9B-471E2A5A795E}">
          <x14:formula1>
            <xm:f>Lists!$C$2:$C$73</xm:f>
          </x14:formula1>
          <xm:sqref>J55:L55 B55:D55 B18:D18 F18:H18 J18:L18 B30:D30 J43:L43 F30:H30 J30:L30 B43:D43 F43:H43 F55:H55</xm:sqref>
        </x14:dataValidation>
        <x14:dataValidation type="list" allowBlank="1" showInputMessage="1" showErrorMessage="1" xr:uid="{E2D87134-E755-437A-8F40-B0502D423CB6}">
          <x14:formula1>
            <xm:f>Lists!$I$2:$I$157</xm:f>
          </x14:formula1>
          <xm:sqref>C7:G7</xm:sqref>
        </x14:dataValidation>
        <x14:dataValidation type="list" allowBlank="1" showInputMessage="1" showErrorMessage="1" xr:uid="{85F08A8F-CA26-4E12-A05F-ED7BDBA7DCEF}">
          <x14:formula1>
            <xm:f>Lists!$D$2:$D$3</xm:f>
          </x14:formula1>
          <xm:sqref>G10</xm:sqref>
        </x14:dataValidation>
        <x14:dataValidation type="list" allowBlank="1" showInputMessage="1" showErrorMessage="1" xr:uid="{A5076FBC-27A7-4405-B899-BA14C5256BD2}">
          <x14:formula1>
            <xm:f>Lists!$A$6:$A$11</xm:f>
          </x14:formula1>
          <xm:sqref>K7</xm:sqref>
        </x14:dataValidation>
        <x14:dataValidation type="list" allowBlank="1" showInputMessage="1" showErrorMessage="1" xr:uid="{B7559B9F-BFF4-4A7D-BA24-D717BAF6AB87}">
          <x14:formula1>
            <xm:f>Lists!$A2:$A3</xm:f>
          </x14:formula1>
          <xm:sqref>K4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83145-121A-45A4-9047-7EA180830E3F}">
  <sheetPr codeName="Sheet4">
    <tabColor rgb="FF00B050"/>
    <pageSetUpPr fitToPage="1"/>
  </sheetPr>
  <dimension ref="A1:Q153"/>
  <sheetViews>
    <sheetView zoomScale="115" zoomScaleNormal="115" zoomScaleSheetLayoutView="85" workbookViewId="0">
      <selection activeCell="C16" sqref="C16"/>
    </sheetView>
  </sheetViews>
  <sheetFormatPr defaultColWidth="9.109375" defaultRowHeight="13.8"/>
  <cols>
    <col min="1" max="1" width="20.33203125" style="201" customWidth="1"/>
    <col min="2" max="2" width="6.88671875" style="201" customWidth="1"/>
    <col min="3" max="3" width="11.109375" style="201" customWidth="1"/>
    <col min="4" max="4" width="6.88671875" style="201" customWidth="1"/>
    <col min="5" max="5" width="22.44140625" style="201" customWidth="1"/>
    <col min="6" max="6" width="6.33203125" style="201" customWidth="1"/>
    <col min="7" max="7" width="8.88671875" style="201" customWidth="1"/>
    <col min="8" max="8" width="5.5546875" style="201" customWidth="1"/>
    <col min="9" max="9" width="26.5546875" style="201" customWidth="1"/>
    <col min="10" max="10" width="9.109375" style="201"/>
    <col min="11" max="11" width="21.109375" style="201" customWidth="1"/>
    <col min="12" max="12" width="9.109375" style="201"/>
    <col min="13" max="13" width="22.5546875" style="201" customWidth="1"/>
    <col min="14" max="14" width="4.33203125" style="201" customWidth="1"/>
    <col min="15" max="16384" width="9.109375" style="201"/>
  </cols>
  <sheetData>
    <row r="1" spans="1:17" ht="17.399999999999999">
      <c r="A1" s="280" t="s">
        <v>617</v>
      </c>
      <c r="B1" s="199"/>
      <c r="C1" s="200"/>
      <c r="D1" s="200"/>
      <c r="E1" s="281" t="s">
        <v>773</v>
      </c>
      <c r="F1" s="200"/>
      <c r="G1" s="200"/>
      <c r="H1" s="200"/>
      <c r="I1" s="200"/>
      <c r="J1" s="200"/>
      <c r="K1" s="200"/>
      <c r="M1" s="144" t="s">
        <v>550</v>
      </c>
      <c r="N1" s="143"/>
      <c r="O1" s="143"/>
      <c r="P1" s="87"/>
      <c r="Q1" s="143"/>
    </row>
    <row r="2" spans="1:17" ht="15.75" customHeight="1">
      <c r="J2" s="269"/>
      <c r="K2" s="269"/>
      <c r="M2" s="143" t="s">
        <v>551</v>
      </c>
      <c r="N2" s="143">
        <v>3</v>
      </c>
      <c r="O2" s="104"/>
      <c r="P2" s="143"/>
      <c r="Q2" s="143"/>
    </row>
    <row r="3" spans="1:17">
      <c r="A3" s="177" t="s">
        <v>301</v>
      </c>
      <c r="B3" s="537">
        <f>DCP!C3</f>
        <v>0</v>
      </c>
      <c r="C3" s="538"/>
      <c r="D3" s="538"/>
      <c r="E3" s="538"/>
      <c r="F3" s="538"/>
      <c r="G3" s="539"/>
      <c r="I3" s="176"/>
      <c r="J3" s="389" t="s">
        <v>6</v>
      </c>
      <c r="K3" s="391">
        <v>45461</v>
      </c>
      <c r="M3" s="145" t="s">
        <v>554</v>
      </c>
      <c r="N3" s="279" t="s">
        <v>912</v>
      </c>
      <c r="O3" s="104" t="s">
        <v>555</v>
      </c>
      <c r="P3" s="143"/>
      <c r="Q3" s="143"/>
    </row>
    <row r="4" spans="1:17" ht="14.4">
      <c r="A4" s="202" t="s">
        <v>1039</v>
      </c>
      <c r="B4" s="540">
        <f>DCP!C4</f>
        <v>0</v>
      </c>
      <c r="C4" s="541"/>
      <c r="D4" s="542"/>
      <c r="I4" s="175"/>
      <c r="J4" s="269"/>
      <c r="K4" s="269"/>
      <c r="M4" s="282" t="s">
        <v>552</v>
      </c>
      <c r="N4" s="145">
        <v>3</v>
      </c>
      <c r="O4" s="104" t="s">
        <v>556</v>
      </c>
      <c r="P4" s="143"/>
      <c r="Q4" s="143"/>
    </row>
    <row r="5" spans="1:17" ht="13.65" customHeight="1">
      <c r="A5" s="549" t="s">
        <v>834</v>
      </c>
      <c r="B5" s="549"/>
      <c r="C5" s="549"/>
      <c r="D5" s="549"/>
      <c r="E5" s="549"/>
      <c r="F5" s="549"/>
      <c r="G5" s="549"/>
      <c r="H5" s="269"/>
      <c r="I5" s="269"/>
      <c r="J5" s="269"/>
      <c r="K5" s="269"/>
      <c r="L5" s="269"/>
      <c r="M5" s="145" t="s">
        <v>553</v>
      </c>
      <c r="N5" s="145">
        <v>3</v>
      </c>
      <c r="O5" s="104" t="s">
        <v>557</v>
      </c>
      <c r="P5" s="143"/>
      <c r="Q5" s="143"/>
    </row>
    <row r="6" spans="1:17" ht="15.75" customHeight="1" thickBot="1">
      <c r="A6" s="223"/>
      <c r="B6" s="223"/>
      <c r="C6" s="224"/>
      <c r="D6" s="224"/>
      <c r="E6" s="224"/>
      <c r="F6" s="224"/>
      <c r="G6" s="224"/>
      <c r="H6" s="224"/>
      <c r="I6" s="224"/>
      <c r="J6" s="83"/>
      <c r="M6" s="144" t="s">
        <v>852</v>
      </c>
      <c r="N6" s="143"/>
      <c r="O6" s="143"/>
      <c r="P6" s="143"/>
      <c r="Q6" s="143"/>
    </row>
    <row r="7" spans="1:17" ht="15.75" customHeight="1" thickBot="1">
      <c r="A7" s="550" t="s">
        <v>308</v>
      </c>
      <c r="B7" s="550"/>
      <c r="C7" s="551">
        <f>DCP!C9</f>
        <v>0</v>
      </c>
      <c r="D7" s="552"/>
      <c r="E7" s="224"/>
      <c r="F7" s="224"/>
      <c r="G7" s="224"/>
      <c r="H7" s="224"/>
      <c r="I7" s="224"/>
      <c r="J7" s="224"/>
      <c r="M7" s="236" t="s">
        <v>882</v>
      </c>
      <c r="N7" s="212"/>
      <c r="O7" s="212"/>
      <c r="P7" s="143"/>
      <c r="Q7" s="143"/>
    </row>
    <row r="8" spans="1:17" ht="14.4" thickBot="1">
      <c r="A8" s="224" t="s">
        <v>833</v>
      </c>
      <c r="B8" s="224"/>
      <c r="C8" s="553">
        <f>DCP!G10</f>
        <v>0</v>
      </c>
      <c r="D8" s="554"/>
      <c r="E8" s="554"/>
      <c r="F8" s="554"/>
      <c r="G8" s="554"/>
      <c r="H8" s="554"/>
      <c r="I8" s="555"/>
      <c r="J8" s="224"/>
      <c r="M8" s="145" t="s">
        <v>559</v>
      </c>
      <c r="N8" s="145"/>
      <c r="O8" s="104"/>
      <c r="P8" s="143"/>
      <c r="Q8" s="143"/>
    </row>
    <row r="9" spans="1:17">
      <c r="A9" s="223"/>
      <c r="B9" s="224"/>
      <c r="C9" s="556" t="s">
        <v>835</v>
      </c>
      <c r="D9" s="556"/>
      <c r="E9" s="556"/>
      <c r="F9" s="556"/>
      <c r="G9" s="556"/>
      <c r="H9" s="556"/>
      <c r="I9" s="556"/>
      <c r="J9" s="557"/>
      <c r="M9" s="139" t="s">
        <v>560</v>
      </c>
      <c r="N9" s="145"/>
      <c r="O9" s="104"/>
      <c r="P9" s="143"/>
      <c r="Q9" s="143"/>
    </row>
    <row r="10" spans="1:17" ht="14.4">
      <c r="A10" s="173"/>
      <c r="B10" s="173"/>
      <c r="C10" s="293"/>
      <c r="D10" s="174"/>
      <c r="E10" s="172"/>
      <c r="F10" s="172"/>
      <c r="G10" s="178"/>
      <c r="H10" s="293"/>
      <c r="I10" s="268"/>
      <c r="J10" s="270"/>
      <c r="M10" s="145" t="s">
        <v>562</v>
      </c>
      <c r="N10" s="145"/>
      <c r="O10" s="104"/>
      <c r="P10" s="132"/>
      <c r="Q10" s="143"/>
    </row>
    <row r="11" spans="1:17" ht="13.65" customHeight="1">
      <c r="A11" s="556" t="s">
        <v>836</v>
      </c>
      <c r="B11" s="556"/>
      <c r="C11" s="556"/>
      <c r="D11" s="558"/>
      <c r="E11" s="174"/>
      <c r="F11" s="172"/>
      <c r="G11" s="172"/>
      <c r="H11" s="291" t="s">
        <v>914</v>
      </c>
      <c r="I11" s="268"/>
      <c r="J11" s="270"/>
      <c r="M11" s="145" t="s">
        <v>563</v>
      </c>
      <c r="N11" s="145"/>
      <c r="O11" s="104"/>
      <c r="P11" s="143"/>
      <c r="Q11" s="143"/>
    </row>
    <row r="12" spans="1:17" ht="15" thickBot="1">
      <c r="A12" s="527">
        <f>DCP!K7</f>
        <v>0</v>
      </c>
      <c r="B12" s="528"/>
      <c r="C12" s="528"/>
      <c r="D12" s="528"/>
      <c r="E12" s="528"/>
      <c r="F12" s="528"/>
      <c r="G12" s="179"/>
      <c r="H12" s="529">
        <f>DCP!N7</f>
        <v>0</v>
      </c>
      <c r="I12" s="530"/>
      <c r="J12" s="270"/>
      <c r="M12" s="139" t="s">
        <v>561</v>
      </c>
      <c r="N12" s="145"/>
      <c r="O12" s="104"/>
      <c r="P12" s="87"/>
      <c r="Q12" s="143"/>
    </row>
    <row r="13" spans="1:17" ht="14.4" thickBot="1">
      <c r="A13" s="365" t="s">
        <v>537</v>
      </c>
      <c r="B13" s="366" t="s">
        <v>1030</v>
      </c>
      <c r="C13" s="367" t="s">
        <v>0</v>
      </c>
      <c r="E13" s="546" t="s">
        <v>898</v>
      </c>
      <c r="F13" s="547"/>
      <c r="G13" s="548"/>
      <c r="H13" s="203"/>
      <c r="I13" s="361" t="s">
        <v>565</v>
      </c>
      <c r="J13" s="362"/>
      <c r="K13" s="363"/>
      <c r="M13" s="138" t="s">
        <v>564</v>
      </c>
      <c r="N13" s="145"/>
      <c r="O13" s="104"/>
      <c r="P13" s="143"/>
      <c r="Q13" s="143"/>
    </row>
    <row r="14" spans="1:17">
      <c r="A14" s="234" t="s">
        <v>277</v>
      </c>
      <c r="B14" s="360" t="s">
        <v>1029</v>
      </c>
      <c r="C14" s="235" t="s">
        <v>127</v>
      </c>
      <c r="E14" s="271" t="s">
        <v>77</v>
      </c>
      <c r="F14" s="271">
        <v>3</v>
      </c>
      <c r="G14" s="272"/>
      <c r="H14" s="205"/>
      <c r="I14" s="206" t="s">
        <v>566</v>
      </c>
      <c r="J14" s="206">
        <v>3</v>
      </c>
      <c r="K14" s="272" t="s">
        <v>131</v>
      </c>
      <c r="M14" s="139" t="s">
        <v>659</v>
      </c>
      <c r="N14" s="145"/>
      <c r="O14" s="104"/>
      <c r="P14" s="143"/>
      <c r="Q14" s="143"/>
    </row>
    <row r="15" spans="1:17">
      <c r="A15" s="232" t="s">
        <v>657</v>
      </c>
      <c r="B15" s="232">
        <v>3</v>
      </c>
      <c r="C15" s="104" t="s">
        <v>128</v>
      </c>
      <c r="E15" s="132" t="s">
        <v>78</v>
      </c>
      <c r="F15" s="87">
        <v>3</v>
      </c>
      <c r="G15" s="104"/>
      <c r="H15" s="205"/>
      <c r="I15" s="145" t="s">
        <v>116</v>
      </c>
      <c r="J15" s="145">
        <v>3</v>
      </c>
      <c r="K15" s="104"/>
      <c r="M15" s="139" t="s">
        <v>660</v>
      </c>
      <c r="N15" s="145"/>
      <c r="O15" s="104"/>
      <c r="P15" s="143"/>
      <c r="Q15" s="143"/>
    </row>
    <row r="16" spans="1:17">
      <c r="A16" s="232" t="s">
        <v>129</v>
      </c>
      <c r="B16" s="232">
        <v>3</v>
      </c>
      <c r="C16" s="132" t="s">
        <v>1033</v>
      </c>
      <c r="E16" s="132" t="s">
        <v>186</v>
      </c>
      <c r="F16" s="132">
        <v>3</v>
      </c>
      <c r="G16" s="104" t="s">
        <v>536</v>
      </c>
      <c r="H16" s="205"/>
      <c r="I16" s="145" t="s">
        <v>567</v>
      </c>
      <c r="J16" s="145">
        <v>3</v>
      </c>
      <c r="K16" s="104" t="s">
        <v>538</v>
      </c>
      <c r="M16" s="139" t="s">
        <v>661</v>
      </c>
      <c r="N16" s="145"/>
      <c r="O16" s="104"/>
      <c r="P16" s="143"/>
      <c r="Q16" s="143"/>
    </row>
    <row r="17" spans="1:17" ht="14.4" thickBot="1">
      <c r="A17" s="233" t="s">
        <v>130</v>
      </c>
      <c r="B17" s="232">
        <v>3</v>
      </c>
      <c r="C17" s="104"/>
      <c r="E17" s="87" t="s">
        <v>188</v>
      </c>
      <c r="F17" s="87">
        <v>3</v>
      </c>
      <c r="G17" s="104" t="s">
        <v>536</v>
      </c>
      <c r="H17" s="205"/>
      <c r="I17" s="276"/>
      <c r="J17" s="276"/>
      <c r="K17" s="205"/>
      <c r="M17" s="139" t="s">
        <v>662</v>
      </c>
      <c r="N17" s="145"/>
      <c r="O17" s="104"/>
      <c r="P17" s="143"/>
      <c r="Q17" s="143"/>
    </row>
    <row r="18" spans="1:17" ht="14.4" thickBot="1">
      <c r="A18" s="233" t="s">
        <v>131</v>
      </c>
      <c r="B18" s="232">
        <v>3</v>
      </c>
      <c r="C18" s="104"/>
      <c r="D18" s="364"/>
      <c r="E18" s="132" t="s">
        <v>1033</v>
      </c>
      <c r="F18" s="132">
        <v>3</v>
      </c>
      <c r="G18" s="104" t="s">
        <v>129</v>
      </c>
      <c r="H18" s="205"/>
      <c r="I18" s="543" t="s">
        <v>901</v>
      </c>
      <c r="J18" s="544"/>
      <c r="K18" s="545"/>
      <c r="N18" s="145"/>
      <c r="O18" s="104"/>
      <c r="P18" s="143"/>
      <c r="Q18" s="143"/>
    </row>
    <row r="19" spans="1:17">
      <c r="A19" s="232" t="s">
        <v>536</v>
      </c>
      <c r="B19" s="232">
        <v>3</v>
      </c>
      <c r="C19" s="132" t="s">
        <v>1036</v>
      </c>
      <c r="E19" s="132" t="s">
        <v>90</v>
      </c>
      <c r="F19" s="132">
        <v>3</v>
      </c>
      <c r="G19" s="104" t="s">
        <v>135</v>
      </c>
      <c r="H19" s="205"/>
      <c r="I19" s="206" t="s">
        <v>79</v>
      </c>
      <c r="J19" s="206">
        <v>4</v>
      </c>
      <c r="K19" s="272" t="s">
        <v>545</v>
      </c>
      <c r="M19" s="104"/>
      <c r="N19" s="143"/>
      <c r="O19" s="143"/>
      <c r="P19" s="145"/>
      <c r="Q19" s="143"/>
    </row>
    <row r="20" spans="1:17" ht="14.4" thickBot="1">
      <c r="A20" s="233" t="s">
        <v>132</v>
      </c>
      <c r="B20" s="232">
        <v>4</v>
      </c>
      <c r="C20" s="104"/>
      <c r="I20" s="145" t="s">
        <v>84</v>
      </c>
      <c r="J20" s="145">
        <v>1</v>
      </c>
      <c r="K20" s="104" t="s">
        <v>543</v>
      </c>
      <c r="M20" s="87" t="s">
        <v>887</v>
      </c>
      <c r="N20" s="143"/>
      <c r="O20" s="143"/>
      <c r="P20" s="145"/>
      <c r="Q20" s="143"/>
    </row>
    <row r="21" spans="1:17" ht="18" thickBot="1">
      <c r="A21" s="233" t="s">
        <v>133</v>
      </c>
      <c r="B21" s="233">
        <v>3</v>
      </c>
      <c r="C21" s="104"/>
      <c r="E21" s="283" t="s">
        <v>891</v>
      </c>
      <c r="F21" s="563">
        <f>'PACT GPA'!N16</f>
        <v>0</v>
      </c>
      <c r="G21" s="564"/>
      <c r="H21" s="203"/>
      <c r="I21" s="145" t="s">
        <v>85</v>
      </c>
      <c r="J21" s="145">
        <v>1</v>
      </c>
      <c r="K21" s="104" t="s">
        <v>544</v>
      </c>
      <c r="L21" s="276"/>
      <c r="M21" s="143"/>
      <c r="N21" s="143"/>
      <c r="O21" s="143"/>
      <c r="P21" s="145"/>
      <c r="Q21" s="143"/>
    </row>
    <row r="22" spans="1:17" ht="14.4" thickBot="1">
      <c r="A22" s="233" t="s">
        <v>134</v>
      </c>
      <c r="B22" s="232">
        <v>3</v>
      </c>
      <c r="C22" s="104"/>
      <c r="I22" s="145" t="s">
        <v>81</v>
      </c>
      <c r="J22" s="145">
        <v>3</v>
      </c>
      <c r="K22" s="104"/>
      <c r="L22" s="204"/>
      <c r="M22" s="143"/>
      <c r="N22" s="143"/>
      <c r="O22" s="143"/>
      <c r="P22" s="87"/>
      <c r="Q22" s="143"/>
    </row>
    <row r="23" spans="1:17" ht="14.4" thickBot="1">
      <c r="A23" s="232" t="s">
        <v>135</v>
      </c>
      <c r="B23" s="232">
        <v>3</v>
      </c>
      <c r="C23" s="132" t="s">
        <v>90</v>
      </c>
      <c r="E23" s="546" t="s">
        <v>899</v>
      </c>
      <c r="F23" s="547"/>
      <c r="G23" s="548"/>
      <c r="I23" s="143" t="s">
        <v>92</v>
      </c>
      <c r="J23" s="145">
        <v>3</v>
      </c>
      <c r="K23" s="104"/>
      <c r="L23" s="204"/>
      <c r="M23" s="143"/>
      <c r="N23" s="143"/>
      <c r="O23" s="143"/>
      <c r="P23" s="143"/>
      <c r="Q23" s="143"/>
    </row>
    <row r="24" spans="1:17">
      <c r="A24" s="233" t="s">
        <v>136</v>
      </c>
      <c r="B24" s="232">
        <v>3</v>
      </c>
      <c r="C24" s="104"/>
      <c r="E24" s="271" t="s">
        <v>203</v>
      </c>
      <c r="F24" s="271">
        <v>3</v>
      </c>
      <c r="G24" s="206"/>
      <c r="I24" s="145" t="s">
        <v>91</v>
      </c>
      <c r="J24" s="145">
        <v>3</v>
      </c>
      <c r="K24" s="104"/>
      <c r="L24" s="204"/>
      <c r="M24" s="143"/>
      <c r="N24" s="143"/>
      <c r="O24" s="143"/>
      <c r="P24" s="143"/>
      <c r="Q24" s="143"/>
    </row>
    <row r="25" spans="1:17" ht="14.4" thickBot="1">
      <c r="A25" s="233" t="s">
        <v>137</v>
      </c>
      <c r="B25" s="232">
        <v>3</v>
      </c>
      <c r="C25" s="104"/>
      <c r="E25" s="87" t="s">
        <v>204</v>
      </c>
      <c r="F25" s="87">
        <v>3</v>
      </c>
      <c r="G25" s="143"/>
      <c r="L25" s="276"/>
      <c r="M25" s="143"/>
      <c r="N25" s="143"/>
      <c r="O25" s="143"/>
      <c r="P25" s="143"/>
      <c r="Q25" s="143"/>
    </row>
    <row r="26" spans="1:17" ht="14.4" thickBot="1">
      <c r="A26" s="209" t="s">
        <v>538</v>
      </c>
      <c r="B26" s="232">
        <v>3</v>
      </c>
      <c r="C26" s="145" t="s">
        <v>567</v>
      </c>
      <c r="E26" s="133" t="s">
        <v>211</v>
      </c>
      <c r="F26" s="133">
        <v>3</v>
      </c>
      <c r="G26" s="143"/>
      <c r="I26" s="546" t="s">
        <v>900</v>
      </c>
      <c r="J26" s="547"/>
      <c r="K26" s="548"/>
      <c r="M26" s="132"/>
      <c r="N26" s="143"/>
      <c r="O26" s="143"/>
      <c r="P26" s="143"/>
      <c r="Q26" s="143"/>
    </row>
    <row r="27" spans="1:17" ht="17.7" customHeight="1" thickBot="1">
      <c r="A27" s="562"/>
      <c r="B27" s="562"/>
      <c r="C27" s="562"/>
      <c r="E27" s="133" t="s">
        <v>106</v>
      </c>
      <c r="F27" s="133">
        <v>3</v>
      </c>
      <c r="G27" s="143"/>
      <c r="I27" s="206" t="s">
        <v>80</v>
      </c>
      <c r="J27" s="206">
        <v>3</v>
      </c>
      <c r="K27" s="237" t="s">
        <v>561</v>
      </c>
      <c r="L27" s="276"/>
      <c r="M27" s="143"/>
      <c r="N27" s="143"/>
      <c r="O27" s="143"/>
      <c r="P27" s="143"/>
      <c r="Q27" s="143"/>
    </row>
    <row r="28" spans="1:17" ht="13.65" customHeight="1" thickBot="1">
      <c r="A28" s="534" t="s">
        <v>906</v>
      </c>
      <c r="B28" s="535"/>
      <c r="C28" s="536"/>
      <c r="E28" s="565" t="s">
        <v>1034</v>
      </c>
      <c r="F28" s="565"/>
      <c r="G28" s="565"/>
      <c r="H28" s="205"/>
      <c r="I28" s="145" t="s">
        <v>548</v>
      </c>
      <c r="J28" s="145">
        <v>3</v>
      </c>
      <c r="K28" s="103"/>
      <c r="M28" s="143"/>
      <c r="N28" s="143"/>
      <c r="O28" s="143"/>
      <c r="P28" s="143"/>
      <c r="Q28" s="143"/>
    </row>
    <row r="29" spans="1:17" ht="18.149999999999999" customHeight="1" thickBot="1">
      <c r="A29" s="531"/>
      <c r="B29" s="532"/>
      <c r="C29" s="533"/>
      <c r="E29" s="566"/>
      <c r="F29" s="566"/>
      <c r="G29" s="566"/>
      <c r="H29" s="205"/>
      <c r="I29" s="143" t="s">
        <v>549</v>
      </c>
      <c r="J29" s="143">
        <v>3</v>
      </c>
      <c r="K29" s="104"/>
      <c r="M29" s="132" t="s">
        <v>888</v>
      </c>
      <c r="N29" s="143"/>
      <c r="O29" s="143"/>
      <c r="P29" s="143"/>
      <c r="Q29" s="143"/>
    </row>
    <row r="30" spans="1:17" ht="18" thickBot="1">
      <c r="A30" s="524"/>
      <c r="B30" s="525"/>
      <c r="C30" s="526"/>
      <c r="E30" s="283" t="s">
        <v>893</v>
      </c>
      <c r="F30" s="563">
        <f>'PACT GPA'!N25</f>
        <v>0</v>
      </c>
      <c r="G30" s="564"/>
      <c r="H30" s="205"/>
      <c r="I30" s="145" t="s">
        <v>82</v>
      </c>
      <c r="J30" s="145">
        <v>3</v>
      </c>
      <c r="K30" s="104"/>
      <c r="M30" s="208" t="s">
        <v>562</v>
      </c>
      <c r="N30" s="143"/>
      <c r="O30" s="143"/>
      <c r="P30" s="143"/>
      <c r="Q30" s="143"/>
    </row>
    <row r="31" spans="1:17" ht="9.6" customHeight="1" thickBot="1">
      <c r="A31" s="521"/>
      <c r="B31" s="522"/>
      <c r="C31" s="523"/>
      <c r="E31" s="205"/>
      <c r="M31" s="208" t="s">
        <v>563</v>
      </c>
      <c r="N31" s="143"/>
      <c r="O31" s="143"/>
      <c r="P31" s="143"/>
      <c r="Q31" s="143"/>
    </row>
    <row r="32" spans="1:17" ht="16.2" thickBot="1">
      <c r="A32" s="534" t="s">
        <v>907</v>
      </c>
      <c r="B32" s="535"/>
      <c r="C32" s="536"/>
      <c r="E32" s="559" t="s">
        <v>905</v>
      </c>
      <c r="F32" s="560"/>
      <c r="G32" s="561"/>
      <c r="I32" s="284" t="s">
        <v>568</v>
      </c>
      <c r="J32" s="285"/>
      <c r="K32" s="286"/>
      <c r="M32" s="208" t="s">
        <v>564</v>
      </c>
      <c r="N32" s="143"/>
      <c r="O32" s="143"/>
      <c r="P32" s="143"/>
      <c r="Q32" s="143"/>
    </row>
    <row r="33" spans="1:17" ht="23.25" customHeight="1">
      <c r="A33" s="531"/>
      <c r="B33" s="532"/>
      <c r="C33" s="533"/>
      <c r="E33" s="372" t="e">
        <f>DCP!#REF!</f>
        <v>#REF!</v>
      </c>
      <c r="F33" s="373">
        <f>DCP!C21</f>
        <v>0</v>
      </c>
      <c r="G33" s="369">
        <f>DCP!D21</f>
        <v>0</v>
      </c>
      <c r="I33" s="341" t="s">
        <v>971</v>
      </c>
      <c r="J33" s="273">
        <v>3</v>
      </c>
      <c r="K33" s="296" t="s">
        <v>1035</v>
      </c>
      <c r="M33" s="211" t="s">
        <v>882</v>
      </c>
      <c r="N33" s="143"/>
      <c r="O33" s="143"/>
      <c r="P33" s="143"/>
      <c r="Q33" s="143"/>
    </row>
    <row r="34" spans="1:17" ht="15" customHeight="1" thickBot="1">
      <c r="A34" s="524"/>
      <c r="B34" s="525"/>
      <c r="C34" s="526"/>
      <c r="E34" s="370">
        <f>DCP!B22</f>
        <v>0</v>
      </c>
      <c r="F34" s="371">
        <f>DCP!C22</f>
        <v>0</v>
      </c>
      <c r="G34" s="368">
        <f>DCP!D22</f>
        <v>0</v>
      </c>
      <c r="I34" s="107"/>
      <c r="J34" s="107"/>
      <c r="K34" s="107"/>
      <c r="M34" s="143" t="s">
        <v>551</v>
      </c>
      <c r="N34" s="143">
        <v>3</v>
      </c>
      <c r="O34" s="143"/>
      <c r="P34" s="143"/>
      <c r="Q34" s="143"/>
    </row>
    <row r="35" spans="1:17" ht="14.4" thickBot="1">
      <c r="A35" s="524"/>
      <c r="B35" s="525"/>
      <c r="C35" s="526"/>
      <c r="E35" s="370" t="e">
        <f>DCP!#REF!</f>
        <v>#REF!</v>
      </c>
      <c r="F35" s="371">
        <f>DCP!C23</f>
        <v>0</v>
      </c>
      <c r="G35" s="368">
        <f>DCP!D23</f>
        <v>0</v>
      </c>
      <c r="I35" s="543" t="s">
        <v>902</v>
      </c>
      <c r="J35" s="544"/>
      <c r="K35" s="545"/>
      <c r="M35" s="143" t="s">
        <v>554</v>
      </c>
      <c r="N35" s="143" t="s">
        <v>882</v>
      </c>
      <c r="O35" s="143"/>
      <c r="P35" s="143"/>
      <c r="Q35" s="143"/>
    </row>
    <row r="36" spans="1:17" ht="14.25" customHeight="1">
      <c r="A36" s="524"/>
      <c r="B36" s="525"/>
      <c r="C36" s="526"/>
      <c r="E36" s="370">
        <f>DCP!B24</f>
        <v>0</v>
      </c>
      <c r="F36" s="371">
        <f>DCP!C24</f>
        <v>0</v>
      </c>
      <c r="G36" s="368">
        <f>DCP!D24</f>
        <v>0</v>
      </c>
      <c r="I36" s="287" t="s">
        <v>210</v>
      </c>
      <c r="J36" s="287">
        <v>3</v>
      </c>
      <c r="K36" s="104"/>
      <c r="M36" s="143" t="s">
        <v>552</v>
      </c>
      <c r="N36" s="143">
        <v>3</v>
      </c>
      <c r="O36" s="143" t="s">
        <v>556</v>
      </c>
      <c r="P36" s="143"/>
      <c r="Q36" s="143"/>
    </row>
    <row r="37" spans="1:17" ht="14.25" customHeight="1">
      <c r="A37" s="524"/>
      <c r="B37" s="525"/>
      <c r="C37" s="526"/>
      <c r="E37" s="370" t="e">
        <f>DCP!#REF!</f>
        <v>#REF!</v>
      </c>
      <c r="F37" s="371">
        <f>DCP!C25</f>
        <v>0</v>
      </c>
      <c r="G37" s="368">
        <f>DCP!D25</f>
        <v>0</v>
      </c>
      <c r="I37" s="287" t="s">
        <v>658</v>
      </c>
      <c r="J37" s="288">
        <v>3</v>
      </c>
      <c r="K37" s="104"/>
      <c r="M37" s="143" t="s">
        <v>553</v>
      </c>
      <c r="N37" s="143">
        <v>3</v>
      </c>
      <c r="O37" s="143" t="s">
        <v>557</v>
      </c>
      <c r="P37" s="143"/>
      <c r="Q37" s="143"/>
    </row>
    <row r="38" spans="1:17" ht="14.25" customHeight="1">
      <c r="A38" s="524"/>
      <c r="B38" s="525"/>
      <c r="C38" s="526"/>
      <c r="E38" s="370">
        <f>DCP!B26</f>
        <v>0</v>
      </c>
      <c r="F38" s="371">
        <f>DCP!C26</f>
        <v>0</v>
      </c>
      <c r="G38" s="368">
        <f>DCP!D26</f>
        <v>0</v>
      </c>
      <c r="I38" s="287" t="s">
        <v>666</v>
      </c>
      <c r="J38" s="288">
        <v>3</v>
      </c>
      <c r="K38" s="104"/>
      <c r="M38" s="143"/>
      <c r="N38" s="143"/>
      <c r="O38" s="143"/>
      <c r="P38" s="143"/>
      <c r="Q38" s="143"/>
    </row>
    <row r="39" spans="1:17" ht="14.25" customHeight="1" thickBot="1">
      <c r="A39" s="524"/>
      <c r="B39" s="525"/>
      <c r="C39" s="526"/>
      <c r="E39" s="375">
        <f>DCP!B27</f>
        <v>0</v>
      </c>
      <c r="F39" s="371">
        <f>DCP!C27</f>
        <v>0</v>
      </c>
      <c r="G39" s="376">
        <f>DCP!D27</f>
        <v>0</v>
      </c>
      <c r="I39" s="287" t="s">
        <v>287</v>
      </c>
      <c r="J39" s="288">
        <v>3</v>
      </c>
      <c r="K39" s="104"/>
      <c r="M39" s="143"/>
      <c r="N39" s="143"/>
      <c r="O39" s="143"/>
      <c r="P39" s="143"/>
      <c r="Q39" s="143"/>
    </row>
    <row r="40" spans="1:17" ht="15" customHeight="1" thickBot="1">
      <c r="A40" s="524"/>
      <c r="B40" s="525"/>
      <c r="C40" s="526"/>
      <c r="E40" s="379" t="str">
        <f>DCP!B28</f>
        <v xml:space="preserve">               Total</v>
      </c>
      <c r="F40" s="381">
        <f>DCP!C28</f>
        <v>0</v>
      </c>
      <c r="G40" s="380"/>
      <c r="I40" s="294" t="s">
        <v>570</v>
      </c>
      <c r="J40" s="288">
        <v>3</v>
      </c>
      <c r="K40" s="289" t="s">
        <v>700</v>
      </c>
      <c r="M40" s="143"/>
      <c r="N40" s="143"/>
      <c r="O40" s="143"/>
      <c r="P40" s="143"/>
      <c r="Q40" s="143"/>
    </row>
    <row r="41" spans="1:17" ht="15.75" customHeight="1" thickBot="1">
      <c r="A41" s="521"/>
      <c r="B41" s="522"/>
      <c r="C41" s="523"/>
      <c r="E41" s="377"/>
      <c r="F41" s="374"/>
      <c r="G41" s="378"/>
      <c r="I41" s="294" t="s">
        <v>571</v>
      </c>
      <c r="J41" s="288">
        <v>3</v>
      </c>
      <c r="K41" s="289" t="s">
        <v>700</v>
      </c>
      <c r="M41" s="143"/>
      <c r="N41" s="143"/>
      <c r="O41" s="143"/>
      <c r="P41" s="143"/>
      <c r="Q41" s="143"/>
    </row>
    <row r="42" spans="1:17" ht="14.4" thickBot="1">
      <c r="M42" s="143"/>
      <c r="N42" s="143"/>
      <c r="O42" s="143"/>
      <c r="P42" s="143"/>
      <c r="Q42" s="143"/>
    </row>
    <row r="43" spans="1:17" ht="14.4" thickBot="1">
      <c r="A43" s="284" t="s">
        <v>973</v>
      </c>
      <c r="I43" s="512" t="s">
        <v>927</v>
      </c>
      <c r="J43" s="513"/>
      <c r="K43" s="514"/>
      <c r="M43" s="143"/>
      <c r="N43" s="143"/>
      <c r="O43" s="143"/>
      <c r="P43" s="143"/>
      <c r="Q43" s="143"/>
    </row>
    <row r="44" spans="1:17" ht="14.4">
      <c r="A44" s="343" t="s">
        <v>974</v>
      </c>
      <c r="I44" s="515" t="s">
        <v>928</v>
      </c>
      <c r="J44" s="516"/>
      <c r="K44" s="517"/>
      <c r="M44" s="143"/>
      <c r="N44" s="143"/>
      <c r="O44" s="143"/>
      <c r="P44" s="143"/>
      <c r="Q44" s="143"/>
    </row>
    <row r="45" spans="1:17" ht="14.4">
      <c r="A45" s="343" t="s">
        <v>975</v>
      </c>
      <c r="I45" s="518" t="s">
        <v>935</v>
      </c>
      <c r="J45" s="519"/>
      <c r="K45" s="520"/>
      <c r="M45" s="143"/>
      <c r="N45" s="143"/>
      <c r="O45" s="143"/>
      <c r="P45" s="143"/>
      <c r="Q45" s="143"/>
    </row>
    <row r="46" spans="1:17" ht="14.4">
      <c r="A46" s="343" t="s">
        <v>976</v>
      </c>
      <c r="I46" s="304" t="s">
        <v>929</v>
      </c>
      <c r="J46" s="304">
        <v>3</v>
      </c>
      <c r="K46" s="304"/>
      <c r="M46" s="143"/>
      <c r="N46" s="143"/>
      <c r="O46" s="143"/>
      <c r="P46" s="143"/>
      <c r="Q46" s="143"/>
    </row>
    <row r="47" spans="1:17" ht="14.4">
      <c r="A47" s="343" t="s">
        <v>977</v>
      </c>
      <c r="I47" s="304" t="s">
        <v>934</v>
      </c>
      <c r="J47" s="304">
        <v>3</v>
      </c>
      <c r="K47" s="304"/>
      <c r="M47" s="143"/>
      <c r="N47" s="143"/>
      <c r="O47" s="143"/>
      <c r="P47" s="143"/>
      <c r="Q47" s="143"/>
    </row>
    <row r="48" spans="1:17" ht="14.4">
      <c r="A48" s="343" t="s">
        <v>978</v>
      </c>
      <c r="I48" s="304" t="s">
        <v>930</v>
      </c>
      <c r="J48" s="304">
        <v>3</v>
      </c>
      <c r="K48" s="304"/>
      <c r="M48" s="143"/>
      <c r="N48" s="143"/>
      <c r="O48" s="143"/>
      <c r="P48" s="143"/>
      <c r="Q48" s="143"/>
    </row>
    <row r="49" spans="1:17" ht="14.4">
      <c r="A49" s="343" t="s">
        <v>979</v>
      </c>
      <c r="I49" s="304" t="s">
        <v>931</v>
      </c>
      <c r="J49" s="304">
        <v>3</v>
      </c>
      <c r="K49" s="304"/>
      <c r="M49" s="143"/>
      <c r="N49" s="143"/>
      <c r="O49" s="143"/>
      <c r="P49" s="143"/>
      <c r="Q49" s="143"/>
    </row>
    <row r="50" spans="1:17" ht="14.4">
      <c r="A50" s="343" t="s">
        <v>980</v>
      </c>
      <c r="I50" s="304" t="s">
        <v>932</v>
      </c>
      <c r="J50" s="304">
        <v>3</v>
      </c>
      <c r="K50" s="304"/>
      <c r="M50" s="143"/>
      <c r="N50" s="143"/>
      <c r="O50" s="143"/>
      <c r="P50" s="143"/>
      <c r="Q50" s="143"/>
    </row>
    <row r="51" spans="1:17" ht="14.4">
      <c r="A51" s="343" t="s">
        <v>981</v>
      </c>
      <c r="I51" s="304" t="s">
        <v>933</v>
      </c>
      <c r="J51" s="304">
        <v>3</v>
      </c>
      <c r="K51" s="304"/>
      <c r="M51" s="143"/>
      <c r="N51" s="143"/>
      <c r="O51" s="143"/>
      <c r="P51" s="143"/>
      <c r="Q51" s="143"/>
    </row>
    <row r="52" spans="1:17" ht="14.4">
      <c r="A52" s="343" t="s">
        <v>982</v>
      </c>
      <c r="I52" s="304" t="s">
        <v>948</v>
      </c>
      <c r="J52" s="294" t="s">
        <v>456</v>
      </c>
      <c r="K52" s="304"/>
      <c r="M52" s="143"/>
      <c r="N52" s="143"/>
      <c r="O52" s="143"/>
      <c r="P52" s="143"/>
      <c r="Q52" s="143"/>
    </row>
    <row r="53" spans="1:17">
      <c r="A53" s="342" t="s">
        <v>983</v>
      </c>
      <c r="M53" s="143"/>
      <c r="N53" s="143"/>
      <c r="O53" s="143"/>
      <c r="P53" s="143"/>
      <c r="Q53" s="143"/>
    </row>
    <row r="54" spans="1:17">
      <c r="M54" s="143"/>
      <c r="N54" s="143"/>
      <c r="O54" s="143"/>
      <c r="P54" s="143"/>
      <c r="Q54" s="143"/>
    </row>
    <row r="55" spans="1:17">
      <c r="M55" s="143"/>
      <c r="N55" s="143"/>
      <c r="O55" s="143"/>
      <c r="P55" s="143"/>
      <c r="Q55" s="143"/>
    </row>
    <row r="56" spans="1:17">
      <c r="M56" s="143"/>
      <c r="N56" s="143"/>
      <c r="O56" s="143"/>
      <c r="P56" s="143"/>
      <c r="Q56" s="143"/>
    </row>
    <row r="57" spans="1:17">
      <c r="M57" s="143"/>
      <c r="N57" s="143"/>
      <c r="O57" s="143"/>
      <c r="P57" s="143"/>
      <c r="Q57" s="143"/>
    </row>
    <row r="58" spans="1:17">
      <c r="M58" s="143"/>
      <c r="N58" s="143"/>
      <c r="O58" s="143"/>
      <c r="P58" s="143"/>
      <c r="Q58" s="143"/>
    </row>
    <row r="59" spans="1:17">
      <c r="M59" s="143"/>
      <c r="N59" s="143"/>
      <c r="O59" s="143"/>
      <c r="P59" s="143"/>
      <c r="Q59" s="143"/>
    </row>
    <row r="60" spans="1:17">
      <c r="M60" s="143"/>
      <c r="N60" s="143"/>
      <c r="O60" s="143"/>
      <c r="P60" s="143"/>
      <c r="Q60" s="143"/>
    </row>
    <row r="61" spans="1:17">
      <c r="M61" s="143"/>
      <c r="N61" s="143"/>
      <c r="O61" s="143"/>
      <c r="P61" s="143"/>
      <c r="Q61" s="143"/>
    </row>
    <row r="62" spans="1:17">
      <c r="M62" s="143"/>
      <c r="N62" s="143"/>
      <c r="O62" s="143"/>
      <c r="P62" s="143"/>
      <c r="Q62" s="143"/>
    </row>
    <row r="63" spans="1:17">
      <c r="M63" s="143"/>
      <c r="N63" s="143"/>
      <c r="O63" s="143"/>
      <c r="P63" s="143"/>
      <c r="Q63" s="143"/>
    </row>
    <row r="64" spans="1:17">
      <c r="M64" s="143"/>
      <c r="N64" s="143"/>
      <c r="O64" s="143"/>
      <c r="P64" s="143"/>
      <c r="Q64" s="143"/>
    </row>
    <row r="65" spans="13:17">
      <c r="M65" s="143"/>
      <c r="N65" s="143"/>
      <c r="O65" s="143"/>
      <c r="P65" s="143"/>
      <c r="Q65" s="143"/>
    </row>
    <row r="66" spans="13:17">
      <c r="M66" s="143"/>
      <c r="N66" s="143"/>
      <c r="O66" s="143"/>
      <c r="P66" s="143"/>
      <c r="Q66" s="143"/>
    </row>
    <row r="67" spans="13:17">
      <c r="M67" s="143"/>
      <c r="N67" s="143"/>
      <c r="O67" s="143"/>
      <c r="P67" s="143"/>
      <c r="Q67" s="143"/>
    </row>
    <row r="68" spans="13:17">
      <c r="M68" s="143"/>
      <c r="N68" s="143"/>
      <c r="O68" s="143"/>
      <c r="P68" s="143"/>
      <c r="Q68" s="143"/>
    </row>
    <row r="69" spans="13:17">
      <c r="M69" s="143"/>
      <c r="N69" s="143"/>
      <c r="O69" s="143"/>
      <c r="P69" s="143"/>
      <c r="Q69" s="143"/>
    </row>
    <row r="70" spans="13:17">
      <c r="M70" s="143"/>
      <c r="N70" s="143"/>
      <c r="O70" s="143"/>
      <c r="P70" s="143"/>
      <c r="Q70" s="143"/>
    </row>
    <row r="71" spans="13:17">
      <c r="M71" s="143"/>
      <c r="N71" s="143"/>
      <c r="O71" s="143"/>
      <c r="P71" s="143"/>
      <c r="Q71" s="143"/>
    </row>
    <row r="72" spans="13:17">
      <c r="M72" s="143"/>
      <c r="N72" s="143"/>
      <c r="O72" s="143"/>
      <c r="P72" s="143"/>
      <c r="Q72" s="143"/>
    </row>
    <row r="73" spans="13:17">
      <c r="M73" s="143"/>
      <c r="N73" s="143"/>
      <c r="O73" s="143"/>
      <c r="P73" s="143"/>
      <c r="Q73" s="143"/>
    </row>
    <row r="74" spans="13:17">
      <c r="M74" s="143"/>
      <c r="N74" s="143"/>
      <c r="O74" s="143"/>
      <c r="P74" s="143"/>
      <c r="Q74" s="143"/>
    </row>
    <row r="75" spans="13:17">
      <c r="M75" s="143"/>
      <c r="N75" s="143"/>
      <c r="O75" s="143"/>
      <c r="P75" s="143"/>
      <c r="Q75" s="143"/>
    </row>
    <row r="76" spans="13:17">
      <c r="M76" s="143"/>
      <c r="N76" s="143"/>
      <c r="O76" s="143"/>
      <c r="P76" s="143"/>
      <c r="Q76" s="143"/>
    </row>
    <row r="77" spans="13:17">
      <c r="M77" s="143"/>
      <c r="N77" s="143"/>
      <c r="O77" s="143"/>
      <c r="P77" s="143"/>
      <c r="Q77" s="143"/>
    </row>
    <row r="78" spans="13:17">
      <c r="M78" s="143"/>
      <c r="N78" s="143"/>
      <c r="O78" s="143"/>
      <c r="P78" s="143"/>
      <c r="Q78" s="143"/>
    </row>
    <row r="79" spans="13:17">
      <c r="M79" s="143"/>
      <c r="N79" s="143"/>
      <c r="O79" s="143"/>
      <c r="P79" s="143"/>
      <c r="Q79" s="143"/>
    </row>
    <row r="80" spans="13:17">
      <c r="M80" s="143"/>
      <c r="N80" s="143"/>
      <c r="O80" s="143"/>
      <c r="P80" s="143"/>
      <c r="Q80" s="143"/>
    </row>
    <row r="81" spans="13:17">
      <c r="M81" s="143"/>
      <c r="N81" s="143"/>
      <c r="O81" s="143"/>
      <c r="P81" s="143"/>
      <c r="Q81" s="143"/>
    </row>
    <row r="82" spans="13:17">
      <c r="M82" s="143"/>
      <c r="N82" s="143"/>
      <c r="O82" s="143"/>
      <c r="P82" s="143"/>
      <c r="Q82" s="143"/>
    </row>
    <row r="83" spans="13:17">
      <c r="M83" s="143"/>
      <c r="N83" s="143"/>
      <c r="O83" s="143"/>
      <c r="P83" s="143"/>
      <c r="Q83" s="143"/>
    </row>
    <row r="84" spans="13:17">
      <c r="M84" s="143"/>
      <c r="N84" s="143"/>
      <c r="O84" s="143"/>
      <c r="P84" s="143"/>
      <c r="Q84" s="143"/>
    </row>
    <row r="85" spans="13:17">
      <c r="M85" s="143"/>
      <c r="N85" s="143"/>
      <c r="O85" s="143"/>
      <c r="P85" s="143"/>
      <c r="Q85" s="143"/>
    </row>
    <row r="86" spans="13:17">
      <c r="M86" s="143"/>
      <c r="N86" s="143"/>
      <c r="O86" s="143"/>
      <c r="P86" s="143"/>
      <c r="Q86" s="143"/>
    </row>
    <row r="87" spans="13:17">
      <c r="M87" s="143"/>
      <c r="N87" s="143"/>
      <c r="O87" s="143"/>
      <c r="P87" s="143"/>
      <c r="Q87" s="143"/>
    </row>
    <row r="88" spans="13:17">
      <c r="M88" s="143"/>
      <c r="N88" s="143"/>
      <c r="O88" s="143"/>
      <c r="P88" s="143"/>
      <c r="Q88" s="143"/>
    </row>
    <row r="89" spans="13:17">
      <c r="M89" s="143"/>
      <c r="N89" s="143"/>
      <c r="O89" s="143"/>
      <c r="P89" s="143"/>
      <c r="Q89" s="143"/>
    </row>
    <row r="90" spans="13:17">
      <c r="M90" s="143"/>
      <c r="N90" s="143"/>
      <c r="O90" s="143"/>
      <c r="P90" s="143"/>
      <c r="Q90" s="143"/>
    </row>
    <row r="91" spans="13:17">
      <c r="M91" s="143"/>
      <c r="N91" s="143"/>
      <c r="O91" s="143"/>
      <c r="P91" s="143"/>
      <c r="Q91" s="143"/>
    </row>
    <row r="92" spans="13:17">
      <c r="M92" s="143"/>
      <c r="N92" s="143"/>
      <c r="O92" s="143"/>
      <c r="P92" s="143"/>
      <c r="Q92" s="143"/>
    </row>
    <row r="93" spans="13:17">
      <c r="M93" s="143"/>
      <c r="N93" s="143"/>
      <c r="O93" s="143"/>
      <c r="P93" s="143"/>
      <c r="Q93" s="143"/>
    </row>
    <row r="94" spans="13:17">
      <c r="M94" s="143"/>
      <c r="N94" s="143"/>
      <c r="O94" s="143"/>
      <c r="P94" s="143"/>
      <c r="Q94" s="143"/>
    </row>
    <row r="95" spans="13:17">
      <c r="M95" s="143"/>
      <c r="N95" s="143"/>
      <c r="O95" s="143"/>
      <c r="P95" s="143"/>
      <c r="Q95" s="143"/>
    </row>
    <row r="153" spans="5:5">
      <c r="E153" s="290"/>
    </row>
  </sheetData>
  <sheetProtection selectLockedCells="1"/>
  <dataConsolidate link="1"/>
  <mergeCells count="35">
    <mergeCell ref="I35:K35"/>
    <mergeCell ref="A27:C27"/>
    <mergeCell ref="E23:G23"/>
    <mergeCell ref="F21:G21"/>
    <mergeCell ref="F30:G30"/>
    <mergeCell ref="E28:G29"/>
    <mergeCell ref="A34:C34"/>
    <mergeCell ref="A33:C33"/>
    <mergeCell ref="H12:I12"/>
    <mergeCell ref="A29:C31"/>
    <mergeCell ref="A32:C32"/>
    <mergeCell ref="B3:G3"/>
    <mergeCell ref="B4:D4"/>
    <mergeCell ref="I18:K18"/>
    <mergeCell ref="I26:K26"/>
    <mergeCell ref="E13:G13"/>
    <mergeCell ref="A5:G5"/>
    <mergeCell ref="A7:B7"/>
    <mergeCell ref="C7:D7"/>
    <mergeCell ref="C8:I8"/>
    <mergeCell ref="C9:J9"/>
    <mergeCell ref="A11:D11"/>
    <mergeCell ref="E32:G32"/>
    <mergeCell ref="A28:C28"/>
    <mergeCell ref="A12:F12"/>
    <mergeCell ref="A39:C39"/>
    <mergeCell ref="A38:C38"/>
    <mergeCell ref="A37:C37"/>
    <mergeCell ref="A36:C36"/>
    <mergeCell ref="A35:C35"/>
    <mergeCell ref="I43:K43"/>
    <mergeCell ref="I44:K44"/>
    <mergeCell ref="I45:K45"/>
    <mergeCell ref="A41:C41"/>
    <mergeCell ref="A40:C40"/>
  </mergeCells>
  <dataValidations count="1">
    <dataValidation allowBlank="1" showInputMessage="1" sqref="F21 F30" xr:uid="{B83ABA60-4559-4416-A9B6-4AEA8CFEEEDC}"/>
  </dataValidations>
  <hyperlinks>
    <hyperlink ref="M9" r:id="rId1" xr:uid="{1FA3DBF5-23BA-4A59-AA44-01F7D51C2E2A}"/>
    <hyperlink ref="M14" r:id="rId2" xr:uid="{3234E8D4-67FB-424A-A4DD-F50CFBB13C5C}"/>
    <hyperlink ref="M16:M17" r:id="rId3" display="Declare Major" xr:uid="{58C18FC8-DD8C-4C37-BF48-DD63C1628B4E}"/>
    <hyperlink ref="M15" r:id="rId4" xr:uid="{75ECF790-AE38-4C6D-AF4E-D4FE3E62ACB8}"/>
    <hyperlink ref="M12" r:id="rId5" xr:uid="{4D934CBD-7B9B-4CD6-8FDE-9D78D43022DE}"/>
    <hyperlink ref="M7" r:id="rId6" display="Declare Major" xr:uid="{48F98C35-2670-4561-90CA-47189D184B3B}"/>
    <hyperlink ref="M16" r:id="rId7" display="Declare Concentration/Track" xr:uid="{E441066A-0EF2-47F5-8706-074A00993FD9}"/>
    <hyperlink ref="M17" r:id="rId8" display="CORE 4" xr:uid="{D187C6AB-F2C0-47EB-893C-A51970D20506}"/>
    <hyperlink ref="A5" r:id="rId9" display="https://mcusercontent.com/d73a1237185ba7b548e764d80/files/5bcffcf7-30a1-c97c-330e-5f64a58970c2/CBE_Programs_2022_2023.pdf" xr:uid="{73E1857D-0C90-46B7-9B20-7D2E17A35F52}"/>
    <hyperlink ref="K27" r:id="rId10" xr:uid="{AEDD48A0-4968-4FC9-9E43-56C19E346240}"/>
    <hyperlink ref="C9" r:id="rId11" display="https://mcusercontent.com/d73a1237185ba7b548e764d80/files/fa5e799a-bbf1-339e-6675-8861a013829b/TCR_2022_2023.pdf" xr:uid="{764979C3-4391-4BD3-8F66-CA8A5B39B654}"/>
    <hyperlink ref="C9:J9" r:id="rId12" display="Transfer Credit Report (TCR) - How to view it and Petition courses." xr:uid="{FCCFD2AB-486E-4A96-B2E9-618B92AEE663}"/>
    <hyperlink ref="A11" r:id="rId13" tooltip="Should I Take the ALEKS Math Placement Test?" display="https://mcusercontent.com/d73a1237185ba7b548e764d80/files/17bb2ec2-3429-9d82-96a9-3022a88a1b3c/ALEKS_Math_Placement_2022_2023.pdf" xr:uid="{5E13EC02-66C8-4BB0-8758-776A84EE8BA2}"/>
    <hyperlink ref="A11:D11" r:id="rId14" tooltip="Should I Take the ALEKS Math Placement Test?" display="Do I need to take the ALEKS Math Placement?" xr:uid="{6CA9C30D-B0E1-43FB-A00B-A1C81E6CDA6A}"/>
    <hyperlink ref="I40:I41" r:id="rId15" location="requirementstext" display="ACCT ELEC 1" xr:uid="{BD649C08-0CC6-4A58-A7AE-65534E3622B3}"/>
    <hyperlink ref="J52" r:id="rId16" xr:uid="{4E096877-28B2-49FA-BF24-0FC2AA39CD55}"/>
    <hyperlink ref="I44:K44" r:id="rId17" display="Accounting and Business Advisory Services" xr:uid="{7909C8D3-8124-47F7-AC87-49AA94F78381}"/>
    <hyperlink ref="I33" r:id="rId18" location="requirementstext" xr:uid="{DA3EBDC9-2703-445A-802A-4070968FADAA}"/>
    <hyperlink ref="A44" r:id="rId19" location="requirementstext" xr:uid="{CB0A6776-0F4D-4A3C-AEA9-88BF2780C62D}"/>
    <hyperlink ref="A45" r:id="rId20" location="requirementstext" xr:uid="{6532760F-823B-4CE7-91ED-5447D716D6D2}"/>
    <hyperlink ref="A46" r:id="rId21" location="requirementstext" xr:uid="{D48227EC-78F1-4F42-9920-EBA38569432D}"/>
    <hyperlink ref="A47" r:id="rId22" location="requirementstext" xr:uid="{853AD1E4-1956-4521-A573-9AA1DA14B798}"/>
    <hyperlink ref="A48" r:id="rId23" location="requirementstext" xr:uid="{A5216DFC-461F-46D8-A504-82D8607964A6}"/>
    <hyperlink ref="A49" r:id="rId24" xr:uid="{D9CD996E-C50C-444F-A4AB-9878F8F8B664}"/>
    <hyperlink ref="A50" r:id="rId25" location="requirementstext" xr:uid="{F85A1713-DB6E-4DD4-9329-AC2E272AB9D7}"/>
    <hyperlink ref="A51" r:id="rId26" location="requirementstext" xr:uid="{EFF51C31-9A0C-4193-910C-E07AB6F24D79}"/>
    <hyperlink ref="A52" r:id="rId27" location="requirementstext" xr:uid="{21FDF541-B040-422B-8982-88E9E6398372}"/>
    <hyperlink ref="M13" r:id="rId28" xr:uid="{7F01212E-F573-4B2C-96E2-8D4EB56CA53F}"/>
  </hyperlinks>
  <printOptions horizontalCentered="1"/>
  <pageMargins left="0" right="0" top="0.25" bottom="0.25" header="0.25" footer="0.25"/>
  <pageSetup scale="93" fitToHeight="0" orientation="landscape" r:id="rId29"/>
  <legacyDrawing r:id="rId30"/>
  <extLst>
    <ext xmlns:x14="http://schemas.microsoft.com/office/spreadsheetml/2009/9/main" uri="{CCE6A557-97BC-4b89-ADB6-D9C93CAAB3DF}">
      <x14:dataValidations xmlns:xm="http://schemas.microsoft.com/office/excel/2006/main" count="2">
        <x14:dataValidation type="list" allowBlank="1" showInputMessage="1" showErrorMessage="1" xr:uid="{CCF0845D-CCD9-4031-A9BE-5720FA7A28DC}">
          <x14:formula1>
            <xm:f>Lists!$B$2:$B$29</xm:f>
          </x14:formula1>
          <xm:sqref>I4</xm:sqref>
        </x14:dataValidation>
        <x14:dataValidation type="list" allowBlank="1" showInputMessage="1" showErrorMessage="1" xr:uid="{532E941F-8207-4C85-A4D7-5782766968B4}">
          <x14:formula1>
            <xm:f>Lists!$D$2:$D$3</xm:f>
          </x14:formula1>
          <xm:sqref>C8:I8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64"/>
  <sheetViews>
    <sheetView topLeftCell="J8" zoomScaleNormal="100" workbookViewId="0">
      <selection activeCell="V22" sqref="V22"/>
    </sheetView>
  </sheetViews>
  <sheetFormatPr defaultColWidth="9.109375" defaultRowHeight="13.8"/>
  <cols>
    <col min="1" max="1" width="26.5546875" style="13" hidden="1" customWidth="1"/>
    <col min="2" max="2" width="11.33203125" style="13" hidden="1" customWidth="1"/>
    <col min="3" max="3" width="7.88671875" style="13" hidden="1" customWidth="1"/>
    <col min="4" max="4" width="5.33203125" style="13" hidden="1" customWidth="1"/>
    <col min="5" max="5" width="11" style="13" hidden="1" customWidth="1"/>
    <col min="6" max="6" width="9" style="13" hidden="1" customWidth="1"/>
    <col min="7" max="7" width="4.33203125" style="13" hidden="1" customWidth="1"/>
    <col min="8" max="9" width="0" style="13" hidden="1" customWidth="1"/>
    <col min="10" max="10" width="27.88671875" style="13" customWidth="1"/>
    <col min="11" max="11" width="11.44140625" style="13" customWidth="1"/>
    <col min="12" max="12" width="8.88671875" style="13" customWidth="1"/>
    <col min="13" max="13" width="4.6640625" style="13" customWidth="1"/>
    <col min="14" max="14" width="12.109375" style="13" customWidth="1"/>
    <col min="15" max="15" width="9.109375" style="13"/>
    <col min="16" max="16" width="5.33203125" style="13" customWidth="1"/>
    <col min="17" max="17" width="9.109375" style="13"/>
    <col min="18" max="18" width="3.44140625" style="13" customWidth="1"/>
    <col min="19" max="16384" width="9.109375" style="13"/>
  </cols>
  <sheetData>
    <row r="1" spans="1:18" ht="17.399999999999999">
      <c r="B1" s="12"/>
      <c r="J1" s="12" t="s">
        <v>903</v>
      </c>
    </row>
    <row r="3" spans="1:18" ht="15.6">
      <c r="B3" s="51"/>
      <c r="J3" s="569" t="s">
        <v>904</v>
      </c>
      <c r="K3" s="569"/>
      <c r="L3" s="569"/>
      <c r="M3" s="569"/>
      <c r="N3" s="569"/>
      <c r="O3" s="569"/>
      <c r="P3" s="569"/>
      <c r="Q3" s="569"/>
    </row>
    <row r="4" spans="1:18">
      <c r="J4" s="569"/>
      <c r="K4" s="569"/>
      <c r="L4" s="569"/>
      <c r="M4" s="569"/>
      <c r="N4" s="569"/>
      <c r="O4" s="569"/>
      <c r="P4" s="569"/>
      <c r="Q4" s="569"/>
    </row>
    <row r="5" spans="1:18" ht="19.2" customHeight="1">
      <c r="J5" s="13" t="s">
        <v>178</v>
      </c>
    </row>
    <row r="6" spans="1:18" ht="15" customHeight="1">
      <c r="J6" s="570" t="s">
        <v>895</v>
      </c>
      <c r="K6" s="570"/>
      <c r="L6" s="570"/>
      <c r="M6" s="570"/>
      <c r="N6" s="570"/>
      <c r="O6" s="570"/>
      <c r="P6" s="570"/>
      <c r="Q6" s="570"/>
    </row>
    <row r="7" spans="1:18" ht="19.5" customHeight="1" thickBot="1">
      <c r="A7" s="14" t="s">
        <v>200</v>
      </c>
      <c r="B7" s="14"/>
      <c r="C7" s="15"/>
      <c r="D7" s="16"/>
      <c r="E7" s="17"/>
      <c r="F7" s="17"/>
      <c r="G7" s="17"/>
      <c r="H7" s="18"/>
      <c r="J7" s="571"/>
      <c r="K7" s="571"/>
      <c r="L7" s="571"/>
      <c r="M7" s="571"/>
      <c r="N7" s="571"/>
      <c r="O7" s="571"/>
      <c r="P7" s="571"/>
      <c r="Q7" s="571"/>
      <c r="R7" s="19"/>
    </row>
    <row r="8" spans="1:18" ht="18" thickBot="1">
      <c r="A8" s="20" t="s">
        <v>179</v>
      </c>
      <c r="B8" s="52"/>
      <c r="C8" s="21"/>
      <c r="D8" s="22"/>
      <c r="E8" s="23"/>
      <c r="F8" s="23"/>
      <c r="G8" s="23"/>
      <c r="H8" s="24"/>
      <c r="J8" s="20" t="s">
        <v>179</v>
      </c>
      <c r="K8" s="52"/>
      <c r="L8" s="25"/>
      <c r="M8" s="22"/>
      <c r="N8" s="22"/>
      <c r="O8" s="22"/>
      <c r="P8" s="22"/>
      <c r="Q8" s="26"/>
      <c r="R8" s="16"/>
    </row>
    <row r="9" spans="1:18" ht="30.6" thickBot="1">
      <c r="A9" s="116" t="s">
        <v>180</v>
      </c>
      <c r="B9" s="117" t="s">
        <v>649</v>
      </c>
      <c r="C9" s="118" t="s">
        <v>181</v>
      </c>
      <c r="D9" s="117"/>
      <c r="E9" s="567" t="s">
        <v>182</v>
      </c>
      <c r="F9" s="568"/>
      <c r="G9" s="130"/>
      <c r="H9" s="128" t="s">
        <v>199</v>
      </c>
      <c r="J9" s="116" t="s">
        <v>180</v>
      </c>
      <c r="K9" s="117" t="s">
        <v>649</v>
      </c>
      <c r="L9" s="131" t="s">
        <v>181</v>
      </c>
      <c r="M9" s="117"/>
      <c r="N9" s="567" t="s">
        <v>182</v>
      </c>
      <c r="O9" s="568"/>
      <c r="P9" s="117"/>
      <c r="Q9" s="122" t="s">
        <v>199</v>
      </c>
      <c r="R9" s="33"/>
    </row>
    <row r="10" spans="1:18" ht="15">
      <c r="A10" s="123" t="s">
        <v>183</v>
      </c>
      <c r="B10" s="124"/>
      <c r="C10" s="111">
        <v>0</v>
      </c>
      <c r="D10" s="125" t="s">
        <v>184</v>
      </c>
      <c r="E10" s="111" t="s">
        <v>196</v>
      </c>
      <c r="F10" s="126">
        <f>INDEX(Lists!$N$2:$N$12,MATCH(E10,Lists!$M$2:$M$12,0))</f>
        <v>0</v>
      </c>
      <c r="G10" s="125" t="s">
        <v>185</v>
      </c>
      <c r="H10" s="38">
        <f t="shared" ref="H10:H15" si="0">C10*F10</f>
        <v>0</v>
      </c>
      <c r="J10" s="123" t="s">
        <v>183</v>
      </c>
      <c r="K10" s="124"/>
      <c r="L10" s="111">
        <v>0</v>
      </c>
      <c r="M10" s="125" t="s">
        <v>184</v>
      </c>
      <c r="N10" s="111" t="s">
        <v>196</v>
      </c>
      <c r="O10" s="126">
        <f>INDEX(Lists!$N$2:$N$12,MATCH(N10,Lists!$M$2:$M$12,0))</f>
        <v>0</v>
      </c>
      <c r="P10" s="129" t="s">
        <v>185</v>
      </c>
      <c r="Q10" s="127">
        <f t="shared" ref="Q10:Q15" si="1">L10*O10</f>
        <v>0</v>
      </c>
      <c r="R10" s="16"/>
    </row>
    <row r="11" spans="1:18" ht="15">
      <c r="A11" s="34" t="s">
        <v>186</v>
      </c>
      <c r="B11" s="53"/>
      <c r="C11" s="111">
        <v>0</v>
      </c>
      <c r="D11" s="36" t="s">
        <v>184</v>
      </c>
      <c r="E11" s="111" t="s">
        <v>196</v>
      </c>
      <c r="F11" s="37">
        <f>INDEX(Lists!$N$2:$N$12,MATCH(E11,Lists!$M$2:$M$12,0))</f>
        <v>0</v>
      </c>
      <c r="G11" s="36" t="s">
        <v>185</v>
      </c>
      <c r="H11" s="38">
        <f t="shared" si="0"/>
        <v>0</v>
      </c>
      <c r="J11" s="34" t="s">
        <v>187</v>
      </c>
      <c r="K11" s="53"/>
      <c r="L11" s="111">
        <v>0</v>
      </c>
      <c r="M11" s="36" t="s">
        <v>184</v>
      </c>
      <c r="N11" s="111" t="s">
        <v>196</v>
      </c>
      <c r="O11" s="37">
        <f>INDEX(Lists!$N$2:$N$12,MATCH(N11,Lists!$M$2:$M$12,0))</f>
        <v>0</v>
      </c>
      <c r="P11" s="39" t="s">
        <v>185</v>
      </c>
      <c r="Q11" s="38">
        <f t="shared" si="1"/>
        <v>0</v>
      </c>
      <c r="R11" s="16"/>
    </row>
    <row r="12" spans="1:18" ht="15">
      <c r="A12" s="34" t="s">
        <v>188</v>
      </c>
      <c r="B12" s="53"/>
      <c r="C12" s="111">
        <v>0</v>
      </c>
      <c r="D12" s="36" t="s">
        <v>184</v>
      </c>
      <c r="E12" s="111" t="s">
        <v>196</v>
      </c>
      <c r="F12" s="37">
        <f>INDEX(Lists!$N$2:$N$12,MATCH(E12,Lists!$M$2:$M$12,0))</f>
        <v>0</v>
      </c>
      <c r="G12" s="36" t="s">
        <v>185</v>
      </c>
      <c r="H12" s="38">
        <f t="shared" si="0"/>
        <v>0</v>
      </c>
      <c r="J12" s="34" t="s">
        <v>186</v>
      </c>
      <c r="K12" s="53"/>
      <c r="L12" s="111">
        <v>0</v>
      </c>
      <c r="M12" s="36" t="s">
        <v>184</v>
      </c>
      <c r="N12" s="111" t="s">
        <v>196</v>
      </c>
      <c r="O12" s="37">
        <f>INDEX(Lists!$N$2:$N$12,MATCH(N12,Lists!$M$2:$M$12,0))</f>
        <v>0</v>
      </c>
      <c r="P12" s="39" t="s">
        <v>185</v>
      </c>
      <c r="Q12" s="38">
        <f t="shared" si="1"/>
        <v>0</v>
      </c>
      <c r="R12" s="16"/>
    </row>
    <row r="13" spans="1:18" ht="15">
      <c r="A13" s="34" t="s">
        <v>90</v>
      </c>
      <c r="B13" s="53"/>
      <c r="C13" s="111">
        <v>0</v>
      </c>
      <c r="D13" s="36" t="s">
        <v>184</v>
      </c>
      <c r="E13" s="111" t="s">
        <v>196</v>
      </c>
      <c r="F13" s="37">
        <f>INDEX(Lists!$N$2:$N$12,MATCH(E13,Lists!$M$2:$M$12,0))</f>
        <v>0</v>
      </c>
      <c r="G13" s="36" t="s">
        <v>185</v>
      </c>
      <c r="H13" s="38">
        <f t="shared" si="0"/>
        <v>0</v>
      </c>
      <c r="J13" s="34" t="s">
        <v>188</v>
      </c>
      <c r="K13" s="53"/>
      <c r="L13" s="111">
        <v>0</v>
      </c>
      <c r="M13" s="36" t="s">
        <v>184</v>
      </c>
      <c r="N13" s="111" t="s">
        <v>196</v>
      </c>
      <c r="O13" s="37">
        <f>INDEX(Lists!$N$2:$N$12,MATCH(N13,Lists!$M$2:$M$12,0))</f>
        <v>0</v>
      </c>
      <c r="P13" s="39" t="s">
        <v>185</v>
      </c>
      <c r="Q13" s="38">
        <f t="shared" si="1"/>
        <v>0</v>
      </c>
      <c r="R13" s="16"/>
    </row>
    <row r="14" spans="1:18" ht="15.75" customHeight="1">
      <c r="A14" s="34" t="s">
        <v>189</v>
      </c>
      <c r="B14" s="53"/>
      <c r="C14" s="111">
        <v>0</v>
      </c>
      <c r="D14" s="36" t="s">
        <v>184</v>
      </c>
      <c r="E14" s="111" t="s">
        <v>196</v>
      </c>
      <c r="F14" s="37">
        <f>INDEX(Lists!$N$2:$N$12,MATCH(E14,Lists!$M$2:$M$12,0))</f>
        <v>0</v>
      </c>
      <c r="G14" s="36" t="s">
        <v>185</v>
      </c>
      <c r="H14" s="38">
        <f>C14*F14</f>
        <v>0</v>
      </c>
      <c r="J14" s="34" t="s">
        <v>189</v>
      </c>
      <c r="K14" s="53"/>
      <c r="L14" s="111">
        <v>0</v>
      </c>
      <c r="M14" s="36" t="s">
        <v>184</v>
      </c>
      <c r="N14" s="111" t="s">
        <v>196</v>
      </c>
      <c r="O14" s="37">
        <f>INDEX(Lists!$N$2:$N$12,MATCH(N14,Lists!$M$2:$M$12,0))</f>
        <v>0</v>
      </c>
      <c r="P14" s="39" t="s">
        <v>185</v>
      </c>
      <c r="Q14" s="38">
        <f t="shared" si="1"/>
        <v>0</v>
      </c>
      <c r="R14" s="17"/>
    </row>
    <row r="15" spans="1:18" ht="15.6" thickBot="1">
      <c r="A15" s="40" t="s">
        <v>190</v>
      </c>
      <c r="B15" s="54"/>
      <c r="C15" s="111">
        <v>0</v>
      </c>
      <c r="D15" s="36" t="s">
        <v>184</v>
      </c>
      <c r="E15" s="111" t="s">
        <v>196</v>
      </c>
      <c r="F15" s="37">
        <f>INDEX(Lists!$N$2:$N$12,MATCH(E15,Lists!$M$2:$M$12,0))</f>
        <v>0</v>
      </c>
      <c r="G15" s="41" t="s">
        <v>185</v>
      </c>
      <c r="H15" s="42">
        <f t="shared" si="0"/>
        <v>0</v>
      </c>
      <c r="J15" s="40" t="s">
        <v>90</v>
      </c>
      <c r="K15" s="72"/>
      <c r="L15" s="111">
        <v>0</v>
      </c>
      <c r="M15" s="41" t="s">
        <v>184</v>
      </c>
      <c r="N15" s="111" t="s">
        <v>196</v>
      </c>
      <c r="O15" s="37">
        <f>INDEX(Lists!$N$2:$N$12,MATCH(N15,Lists!$M$2:$M$12,0))</f>
        <v>0</v>
      </c>
      <c r="P15" s="43" t="s">
        <v>185</v>
      </c>
      <c r="Q15" s="42">
        <f t="shared" si="1"/>
        <v>0</v>
      </c>
      <c r="R15" s="17"/>
    </row>
    <row r="16" spans="1:18" ht="21.6" thickBot="1">
      <c r="A16" s="44" t="s">
        <v>191</v>
      </c>
      <c r="B16" s="44"/>
      <c r="C16" s="45">
        <f>C10+C11+C12+C13+C14+C15</f>
        <v>0</v>
      </c>
      <c r="D16" s="46"/>
      <c r="E16" s="47">
        <f>IF(C16=0,0,H16/C16)</f>
        <v>0</v>
      </c>
      <c r="F16" s="48" t="s">
        <v>192</v>
      </c>
      <c r="G16" s="26"/>
      <c r="H16" s="49">
        <f>H10+H11+H12+H13+H14+H15</f>
        <v>0</v>
      </c>
      <c r="J16" s="65" t="s">
        <v>191</v>
      </c>
      <c r="K16" s="66"/>
      <c r="L16" s="67">
        <f>L10+L11+L12+L13+L14+L15</f>
        <v>0</v>
      </c>
      <c r="M16" s="50"/>
      <c r="N16" s="68">
        <f>IF(L16=0,0,Q16/L16)</f>
        <v>0</v>
      </c>
      <c r="O16" s="69" t="s">
        <v>192</v>
      </c>
      <c r="P16" s="70"/>
      <c r="Q16" s="71">
        <f>Q10+Q11+Q12+Q13+Q14+Q15</f>
        <v>0</v>
      </c>
      <c r="R16" s="50"/>
    </row>
    <row r="18" spans="1:17" ht="18" thickBot="1">
      <c r="J18" s="59" t="s">
        <v>202</v>
      </c>
    </row>
    <row r="19" spans="1:17" ht="18" thickBot="1">
      <c r="J19" s="20" t="s">
        <v>179</v>
      </c>
      <c r="K19" s="52"/>
      <c r="L19" s="21"/>
      <c r="M19" s="22"/>
      <c r="N19" s="23"/>
      <c r="O19" s="23"/>
      <c r="P19" s="23"/>
      <c r="Q19" s="24"/>
    </row>
    <row r="20" spans="1:17" ht="30.6" thickBot="1">
      <c r="J20" s="116" t="s">
        <v>180</v>
      </c>
      <c r="K20" s="117" t="s">
        <v>649</v>
      </c>
      <c r="L20" s="118" t="s">
        <v>181</v>
      </c>
      <c r="M20" s="117"/>
      <c r="N20" s="567" t="s">
        <v>182</v>
      </c>
      <c r="O20" s="568"/>
      <c r="P20" s="121"/>
      <c r="Q20" s="122" t="s">
        <v>199</v>
      </c>
    </row>
    <row r="21" spans="1:17" ht="15.6">
      <c r="J21" s="109" t="s">
        <v>203</v>
      </c>
      <c r="K21" s="110"/>
      <c r="L21" s="113">
        <v>0</v>
      </c>
      <c r="M21" s="112" t="s">
        <v>184</v>
      </c>
      <c r="N21" s="113" t="s">
        <v>196</v>
      </c>
      <c r="O21" s="114">
        <f>INDEX(Lists!$N$2:$N$12,MATCH(N21,Lists!$M$2:$M$12,0))</f>
        <v>0</v>
      </c>
      <c r="P21" s="112" t="s">
        <v>185</v>
      </c>
      <c r="Q21" s="115">
        <f t="shared" ref="Q21:Q24" si="2">L21*O21</f>
        <v>0</v>
      </c>
    </row>
    <row r="22" spans="1:17" ht="15.6">
      <c r="J22" s="73" t="s">
        <v>204</v>
      </c>
      <c r="K22" s="60"/>
      <c r="L22" s="113">
        <v>0</v>
      </c>
      <c r="M22" s="62" t="s">
        <v>184</v>
      </c>
      <c r="N22" s="113" t="s">
        <v>196</v>
      </c>
      <c r="O22" s="80">
        <f>INDEX(Lists!$N$2:$N$12,MATCH(N22,Lists!$M$2:$M$12,0))</f>
        <v>0</v>
      </c>
      <c r="P22" s="62" t="s">
        <v>185</v>
      </c>
      <c r="Q22" s="74">
        <f t="shared" si="2"/>
        <v>0</v>
      </c>
    </row>
    <row r="23" spans="1:17" ht="15">
      <c r="J23" s="75" t="s">
        <v>205</v>
      </c>
      <c r="K23" s="63"/>
      <c r="L23" s="111">
        <v>0</v>
      </c>
      <c r="M23" s="36" t="s">
        <v>184</v>
      </c>
      <c r="N23" s="111" t="s">
        <v>196</v>
      </c>
      <c r="O23" s="37">
        <f>INDEX(Lists!$N$2:$N$12,MATCH(N23,Lists!$M$2:$M$12,0))</f>
        <v>0</v>
      </c>
      <c r="P23" s="36" t="s">
        <v>185</v>
      </c>
      <c r="Q23" s="38">
        <f t="shared" si="2"/>
        <v>0</v>
      </c>
    </row>
    <row r="24" spans="1:17" ht="15.6" thickBot="1">
      <c r="J24" s="76" t="s">
        <v>206</v>
      </c>
      <c r="K24" s="77"/>
      <c r="L24" s="111">
        <v>0</v>
      </c>
      <c r="M24" s="78" t="s">
        <v>184</v>
      </c>
      <c r="N24" s="111" t="s">
        <v>196</v>
      </c>
      <c r="O24" s="37">
        <f>INDEX(Lists!$N$2:$N$12,MATCH(N24,Lists!$M$2:$M$12,0))</f>
        <v>0</v>
      </c>
      <c r="P24" s="78" t="s">
        <v>185</v>
      </c>
      <c r="Q24" s="79">
        <f t="shared" si="2"/>
        <v>0</v>
      </c>
    </row>
    <row r="25" spans="1:17" ht="21.6" thickBot="1">
      <c r="J25" s="44" t="s">
        <v>191</v>
      </c>
      <c r="K25" s="44"/>
      <c r="L25" s="45">
        <f>L21+L22+L23+L24</f>
        <v>0</v>
      </c>
      <c r="M25" s="46"/>
      <c r="N25" s="47">
        <f>IF(L25=0,0,Q25/L25)</f>
        <v>0</v>
      </c>
      <c r="O25" s="48" t="s">
        <v>192</v>
      </c>
      <c r="P25" s="26"/>
      <c r="Q25" s="49">
        <f>Q21+Q22+Q23+Q24</f>
        <v>0</v>
      </c>
    </row>
    <row r="26" spans="1:17" ht="15.75" customHeight="1"/>
    <row r="27" spans="1:17">
      <c r="J27" s="58" t="s">
        <v>207</v>
      </c>
    </row>
    <row r="28" spans="1:17">
      <c r="J28" s="64" t="s">
        <v>208</v>
      </c>
    </row>
    <row r="30" spans="1:17" ht="18" hidden="1" thickBot="1">
      <c r="A30" s="14" t="s">
        <v>193</v>
      </c>
      <c r="B30" s="14"/>
      <c r="C30" s="15"/>
      <c r="D30" s="16"/>
      <c r="E30" s="17"/>
      <c r="F30" s="17"/>
      <c r="G30" s="17"/>
      <c r="H30" s="18"/>
      <c r="J30" s="59" t="s">
        <v>209</v>
      </c>
    </row>
    <row r="31" spans="1:17" ht="18" hidden="1" thickBot="1">
      <c r="A31" s="20" t="s">
        <v>179</v>
      </c>
      <c r="B31" s="52"/>
      <c r="C31" s="21"/>
      <c r="D31" s="22"/>
      <c r="E31" s="23"/>
      <c r="F31" s="23"/>
      <c r="G31" s="23"/>
      <c r="H31" s="24"/>
      <c r="J31" s="20" t="s">
        <v>179</v>
      </c>
      <c r="K31" s="52"/>
      <c r="L31" s="21"/>
      <c r="M31" s="22"/>
      <c r="N31" s="23"/>
      <c r="O31" s="23"/>
      <c r="P31" s="23"/>
      <c r="Q31" s="24"/>
    </row>
    <row r="32" spans="1:17" ht="30.6" hidden="1" thickBot="1">
      <c r="A32" s="116" t="s">
        <v>180</v>
      </c>
      <c r="B32" s="117" t="s">
        <v>197</v>
      </c>
      <c r="C32" s="118" t="s">
        <v>181</v>
      </c>
      <c r="D32" s="117"/>
      <c r="E32" s="567" t="s">
        <v>182</v>
      </c>
      <c r="F32" s="568"/>
      <c r="G32" s="121"/>
      <c r="H32" s="122" t="s">
        <v>199</v>
      </c>
      <c r="J32" s="116" t="s">
        <v>180</v>
      </c>
      <c r="K32" s="117" t="s">
        <v>197</v>
      </c>
      <c r="L32" s="118" t="s">
        <v>181</v>
      </c>
      <c r="M32" s="117"/>
      <c r="N32" s="119" t="s">
        <v>182</v>
      </c>
      <c r="O32" s="120"/>
      <c r="P32" s="121"/>
      <c r="Q32" s="122" t="s">
        <v>199</v>
      </c>
    </row>
    <row r="33" spans="1:17" ht="15.6" hidden="1">
      <c r="A33" s="123" t="s">
        <v>183</v>
      </c>
      <c r="B33" s="124"/>
      <c r="C33" s="111"/>
      <c r="D33" s="125" t="s">
        <v>184</v>
      </c>
      <c r="E33" s="111" t="s">
        <v>196</v>
      </c>
      <c r="F33" s="126">
        <f>INDEX(Lists!$N$2:$N$12,MATCH(E33,Lists!$M$2:$M$12,0))</f>
        <v>0</v>
      </c>
      <c r="G33" s="125" t="s">
        <v>185</v>
      </c>
      <c r="H33" s="127">
        <f t="shared" ref="H33:H39" si="3">C33*F33</f>
        <v>0</v>
      </c>
      <c r="J33" s="109" t="s">
        <v>203</v>
      </c>
      <c r="K33" s="110"/>
      <c r="L33" s="111"/>
      <c r="M33" s="112" t="s">
        <v>184</v>
      </c>
      <c r="N33" s="113" t="s">
        <v>196</v>
      </c>
      <c r="O33" s="114">
        <f>INDEX(Lists!$N$2:$N$12,MATCH(N33,Lists!$M$2:$M$12,0))</f>
        <v>0</v>
      </c>
      <c r="P33" s="112" t="s">
        <v>185</v>
      </c>
      <c r="Q33" s="115">
        <f t="shared" ref="Q33:Q39" si="4">L33*O33</f>
        <v>0</v>
      </c>
    </row>
    <row r="34" spans="1:17" ht="15.6" hidden="1">
      <c r="A34" s="34" t="s">
        <v>187</v>
      </c>
      <c r="B34" s="53"/>
      <c r="C34" s="35"/>
      <c r="D34" s="36" t="s">
        <v>184</v>
      </c>
      <c r="E34" s="35" t="s">
        <v>196</v>
      </c>
      <c r="F34" s="37">
        <f>INDEX(Lists!$N$2:$N$12,MATCH(E34,Lists!$M$2:$M$12,0))</f>
        <v>0</v>
      </c>
      <c r="G34" s="36" t="s">
        <v>185</v>
      </c>
      <c r="H34" s="38">
        <f t="shared" si="3"/>
        <v>0</v>
      </c>
      <c r="J34" s="75" t="s">
        <v>210</v>
      </c>
      <c r="K34" s="63"/>
      <c r="L34" s="61"/>
      <c r="M34" s="36" t="s">
        <v>184</v>
      </c>
      <c r="N34" s="35" t="s">
        <v>196</v>
      </c>
      <c r="O34" s="37">
        <f>INDEX(Lists!$N$2:$N$12,MATCH(N34,Lists!$M$2:$M$12,0))</f>
        <v>0</v>
      </c>
      <c r="P34" s="36" t="s">
        <v>185</v>
      </c>
      <c r="Q34" s="38">
        <f t="shared" si="4"/>
        <v>0</v>
      </c>
    </row>
    <row r="35" spans="1:17" ht="15.6" hidden="1">
      <c r="A35" s="34" t="s">
        <v>186</v>
      </c>
      <c r="B35" s="53"/>
      <c r="C35" s="35"/>
      <c r="D35" s="36" t="s">
        <v>184</v>
      </c>
      <c r="E35" s="35" t="s">
        <v>196</v>
      </c>
      <c r="F35" s="37">
        <f>INDEX(Lists!$N$2:$N$12,MATCH(E35,Lists!$M$2:$M$12,0))</f>
        <v>0</v>
      </c>
      <c r="G35" s="36" t="s">
        <v>185</v>
      </c>
      <c r="H35" s="38">
        <f t="shared" si="3"/>
        <v>0</v>
      </c>
      <c r="J35" s="75" t="s">
        <v>204</v>
      </c>
      <c r="K35" s="63"/>
      <c r="L35" s="61"/>
      <c r="M35" s="36" t="s">
        <v>184</v>
      </c>
      <c r="N35" s="35" t="s">
        <v>196</v>
      </c>
      <c r="O35" s="37">
        <f>INDEX(Lists!$N$2:$N$12,MATCH(N35,Lists!$M$2:$M$12,0))</f>
        <v>0</v>
      </c>
      <c r="P35" s="36" t="s">
        <v>185</v>
      </c>
      <c r="Q35" s="38">
        <f t="shared" si="4"/>
        <v>0</v>
      </c>
    </row>
    <row r="36" spans="1:17" ht="15.6" hidden="1">
      <c r="A36" s="34" t="s">
        <v>188</v>
      </c>
      <c r="B36" s="53"/>
      <c r="C36" s="35"/>
      <c r="D36" s="36" t="s">
        <v>184</v>
      </c>
      <c r="E36" s="35" t="s">
        <v>196</v>
      </c>
      <c r="F36" s="37">
        <f>INDEX(Lists!$N$2:$N$12,MATCH(E36,Lists!$M$2:$M$12,0))</f>
        <v>0</v>
      </c>
      <c r="G36" s="36" t="s">
        <v>185</v>
      </c>
      <c r="H36" s="38">
        <f t="shared" si="3"/>
        <v>0</v>
      </c>
      <c r="J36" s="75" t="s">
        <v>211</v>
      </c>
      <c r="K36" s="63"/>
      <c r="L36" s="61"/>
      <c r="M36" s="36" t="s">
        <v>184</v>
      </c>
      <c r="N36" s="35" t="s">
        <v>196</v>
      </c>
      <c r="O36" s="37">
        <f>INDEX(Lists!$N$2:$N$12,MATCH(N36,Lists!$M$2:$M$12,0))</f>
        <v>0</v>
      </c>
      <c r="P36" s="36" t="s">
        <v>185</v>
      </c>
      <c r="Q36" s="38">
        <f t="shared" si="4"/>
        <v>0</v>
      </c>
    </row>
    <row r="37" spans="1:17" ht="15.6" hidden="1">
      <c r="A37" s="34" t="s">
        <v>189</v>
      </c>
      <c r="B37" s="53"/>
      <c r="C37" s="35"/>
      <c r="D37" s="36" t="s">
        <v>184</v>
      </c>
      <c r="E37" s="35" t="s">
        <v>196</v>
      </c>
      <c r="F37" s="37">
        <f>INDEX(Lists!$N$2:$N$12,MATCH(E37,Lists!$M$2:$M$12,0))</f>
        <v>0</v>
      </c>
      <c r="G37" s="36" t="s">
        <v>185</v>
      </c>
      <c r="H37" s="38">
        <f>C37*F37</f>
        <v>0</v>
      </c>
      <c r="J37" s="75" t="s">
        <v>106</v>
      </c>
      <c r="K37" s="63"/>
      <c r="L37" s="61"/>
      <c r="M37" s="36" t="s">
        <v>184</v>
      </c>
      <c r="N37" s="35" t="s">
        <v>196</v>
      </c>
      <c r="O37" s="37">
        <f>INDEX(Lists!$N$2:$N$12,MATCH(N37,Lists!$M$2:$M$12,0))</f>
        <v>0</v>
      </c>
      <c r="P37" s="36" t="s">
        <v>185</v>
      </c>
      <c r="Q37" s="38">
        <f t="shared" si="4"/>
        <v>0</v>
      </c>
    </row>
    <row r="38" spans="1:17" ht="15.75" hidden="1" customHeight="1">
      <c r="A38" s="34" t="s">
        <v>90</v>
      </c>
      <c r="B38" s="53"/>
      <c r="C38" s="35"/>
      <c r="D38" s="36" t="s">
        <v>184</v>
      </c>
      <c r="E38" s="35" t="s">
        <v>196</v>
      </c>
      <c r="F38" s="37">
        <f>INDEX(Lists!$N$2:$N$12,MATCH(E38,Lists!$M$2:$M$12,0))</f>
        <v>0</v>
      </c>
      <c r="G38" s="36" t="s">
        <v>185</v>
      </c>
      <c r="H38" s="38">
        <f t="shared" si="3"/>
        <v>0</v>
      </c>
      <c r="J38" s="75" t="s">
        <v>212</v>
      </c>
      <c r="K38" s="63"/>
      <c r="L38" s="61"/>
      <c r="M38" s="36" t="s">
        <v>184</v>
      </c>
      <c r="N38" s="35" t="s">
        <v>196</v>
      </c>
      <c r="O38" s="37">
        <f>INDEX(Lists!$N$2:$N$12,MATCH(N38,Lists!$M$2:$M$12,0))</f>
        <v>0</v>
      </c>
      <c r="P38" s="36" t="s">
        <v>185</v>
      </c>
      <c r="Q38" s="38">
        <f t="shared" si="4"/>
        <v>0</v>
      </c>
    </row>
    <row r="39" spans="1:17" ht="16.2" hidden="1" thickBot="1">
      <c r="A39" s="40" t="s">
        <v>190</v>
      </c>
      <c r="B39" s="54"/>
      <c r="C39" s="35"/>
      <c r="D39" s="41" t="s">
        <v>184</v>
      </c>
      <c r="E39" s="35" t="s">
        <v>196</v>
      </c>
      <c r="F39" s="37">
        <f>INDEX(Lists!$N$2:$N$12,MATCH(E39,Lists!$M$2:$M$12,0))</f>
        <v>0</v>
      </c>
      <c r="G39" s="41" t="s">
        <v>185</v>
      </c>
      <c r="H39" s="42">
        <f t="shared" si="3"/>
        <v>0</v>
      </c>
      <c r="J39" s="76" t="s">
        <v>213</v>
      </c>
      <c r="K39" s="77"/>
      <c r="L39" s="61"/>
      <c r="M39" s="78" t="s">
        <v>184</v>
      </c>
      <c r="N39" s="35" t="s">
        <v>196</v>
      </c>
      <c r="O39" s="37">
        <f>INDEX(Lists!$N$2:$N$12,MATCH(N39,Lists!$M$2:$M$12,0))</f>
        <v>0</v>
      </c>
      <c r="P39" s="78" t="s">
        <v>185</v>
      </c>
      <c r="Q39" s="79">
        <f t="shared" si="4"/>
        <v>0</v>
      </c>
    </row>
    <row r="40" spans="1:17" ht="21.6" hidden="1" thickBot="1">
      <c r="A40" s="44" t="s">
        <v>191</v>
      </c>
      <c r="B40" s="44"/>
      <c r="C40" s="45">
        <f>C33+C34+C35+C36+C37+C38+C39</f>
        <v>0</v>
      </c>
      <c r="D40" s="46"/>
      <c r="E40" s="47">
        <f>IF(C40=0,0,H40/C40)</f>
        <v>0</v>
      </c>
      <c r="F40" s="48" t="s">
        <v>192</v>
      </c>
      <c r="G40" s="26"/>
      <c r="H40" s="49">
        <f>H33+H34+H35+H36+H37+H38+H39</f>
        <v>0</v>
      </c>
      <c r="J40" s="44" t="s">
        <v>191</v>
      </c>
      <c r="K40" s="44"/>
      <c r="L40" s="45">
        <f>L33+L34+L35+L36+L37+L38+L39</f>
        <v>0</v>
      </c>
      <c r="M40" s="46"/>
      <c r="N40" s="47">
        <f>IF(L40=0,0,Q40/L40)</f>
        <v>0</v>
      </c>
      <c r="O40" s="48" t="s">
        <v>192</v>
      </c>
      <c r="P40" s="26"/>
      <c r="Q40" s="49">
        <f>Q33+Q34+Q35+Q36+Q37+Q38+Q39</f>
        <v>0</v>
      </c>
    </row>
    <row r="41" spans="1:17" hidden="1"/>
    <row r="42" spans="1:17" hidden="1">
      <c r="J42" s="58" t="s">
        <v>207</v>
      </c>
    </row>
    <row r="43" spans="1:17" ht="18" hidden="1" thickBot="1">
      <c r="A43" s="14" t="s">
        <v>194</v>
      </c>
      <c r="B43" s="14"/>
      <c r="C43" s="15"/>
      <c r="D43" s="16"/>
      <c r="E43" s="17"/>
      <c r="F43" s="17"/>
      <c r="G43" s="17"/>
      <c r="H43" s="18"/>
    </row>
    <row r="44" spans="1:17" ht="18" hidden="1" thickBot="1">
      <c r="A44" s="20" t="s">
        <v>179</v>
      </c>
      <c r="B44" s="52"/>
      <c r="C44" s="21"/>
      <c r="D44" s="22"/>
      <c r="E44" s="23"/>
      <c r="F44" s="23"/>
      <c r="G44" s="23"/>
      <c r="H44" s="24"/>
    </row>
    <row r="45" spans="1:17" ht="30" hidden="1">
      <c r="A45" s="27" t="s">
        <v>180</v>
      </c>
      <c r="B45" s="32" t="s">
        <v>197</v>
      </c>
      <c r="C45" s="28" t="s">
        <v>181</v>
      </c>
      <c r="D45" s="29"/>
      <c r="E45" s="572" t="s">
        <v>182</v>
      </c>
      <c r="F45" s="573"/>
      <c r="G45" s="30"/>
      <c r="H45" s="31" t="s">
        <v>199</v>
      </c>
    </row>
    <row r="46" spans="1:17" ht="15" hidden="1">
      <c r="A46" s="34" t="s">
        <v>183</v>
      </c>
      <c r="B46" s="53"/>
      <c r="C46" s="35">
        <v>0</v>
      </c>
      <c r="D46" s="36" t="s">
        <v>184</v>
      </c>
      <c r="E46" s="35" t="s">
        <v>196</v>
      </c>
      <c r="F46" s="37">
        <f>INDEX(Lists!$N$2:$N$12,MATCH(E46,Lists!$M$2:$M$12,0))</f>
        <v>0</v>
      </c>
      <c r="G46" s="36" t="s">
        <v>185</v>
      </c>
      <c r="H46" s="38">
        <f t="shared" ref="H46:H49" si="5">C46*F46</f>
        <v>0</v>
      </c>
    </row>
    <row r="47" spans="1:17" ht="15" hidden="1">
      <c r="A47" s="34" t="s">
        <v>187</v>
      </c>
      <c r="B47" s="53"/>
      <c r="C47" s="35">
        <v>0</v>
      </c>
      <c r="D47" s="36" t="s">
        <v>184</v>
      </c>
      <c r="E47" s="35" t="s">
        <v>196</v>
      </c>
      <c r="F47" s="37">
        <f>INDEX(Lists!$N$2:$N$12,MATCH(E47,Lists!$M$2:$M$12,0))</f>
        <v>0</v>
      </c>
      <c r="G47" s="36" t="s">
        <v>185</v>
      </c>
      <c r="H47" s="38">
        <f t="shared" si="5"/>
        <v>0</v>
      </c>
    </row>
    <row r="48" spans="1:17" ht="15" hidden="1">
      <c r="A48" s="34" t="s">
        <v>186</v>
      </c>
      <c r="B48" s="53"/>
      <c r="C48" s="35">
        <v>0</v>
      </c>
      <c r="D48" s="36" t="s">
        <v>184</v>
      </c>
      <c r="E48" s="35" t="s">
        <v>196</v>
      </c>
      <c r="F48" s="37">
        <f>INDEX(Lists!$N$2:$N$12,MATCH(E48,Lists!$M$2:$M$12,0))</f>
        <v>0</v>
      </c>
      <c r="G48" s="36" t="s">
        <v>185</v>
      </c>
      <c r="H48" s="38">
        <f t="shared" si="5"/>
        <v>0</v>
      </c>
    </row>
    <row r="49" spans="1:8" ht="15" hidden="1">
      <c r="A49" s="34" t="s">
        <v>188</v>
      </c>
      <c r="B49" s="53"/>
      <c r="C49" s="35">
        <v>0</v>
      </c>
      <c r="D49" s="36" t="s">
        <v>184</v>
      </c>
      <c r="E49" s="35" t="s">
        <v>196</v>
      </c>
      <c r="F49" s="37">
        <f>INDEX(Lists!$N$2:$N$12,MATCH(E49,Lists!$M$2:$M$12,0))</f>
        <v>0</v>
      </c>
      <c r="G49" s="36" t="s">
        <v>185</v>
      </c>
      <c r="H49" s="38">
        <f t="shared" si="5"/>
        <v>0</v>
      </c>
    </row>
    <row r="50" spans="1:8" ht="15" hidden="1">
      <c r="A50" s="34" t="s">
        <v>189</v>
      </c>
      <c r="B50" s="53"/>
      <c r="C50" s="35">
        <v>0</v>
      </c>
      <c r="D50" s="36" t="s">
        <v>184</v>
      </c>
      <c r="E50" s="35" t="s">
        <v>196</v>
      </c>
      <c r="F50" s="37">
        <f>INDEX(Lists!$N$2:$N$12,MATCH(E50,Lists!$M$2:$M$12,0))</f>
        <v>0</v>
      </c>
      <c r="G50" s="36" t="s">
        <v>185</v>
      </c>
      <c r="H50" s="38">
        <f>C50*F50</f>
        <v>0</v>
      </c>
    </row>
    <row r="51" spans="1:8" ht="15.75" hidden="1" customHeight="1">
      <c r="A51" s="34" t="s">
        <v>90</v>
      </c>
      <c r="B51" s="53"/>
      <c r="C51" s="35">
        <v>0</v>
      </c>
      <c r="D51" s="36" t="s">
        <v>184</v>
      </c>
      <c r="E51" s="35" t="s">
        <v>196</v>
      </c>
      <c r="F51" s="37">
        <f>INDEX(Lists!$N$2:$N$12,MATCH(E51,Lists!$M$2:$M$12,0))</f>
        <v>0</v>
      </c>
      <c r="G51" s="36" t="s">
        <v>185</v>
      </c>
      <c r="H51" s="38">
        <f t="shared" ref="H51:H52" si="6">C51*F51</f>
        <v>0</v>
      </c>
    </row>
    <row r="52" spans="1:8" ht="15.6" hidden="1" thickBot="1">
      <c r="A52" s="40" t="s">
        <v>195</v>
      </c>
      <c r="B52" s="54"/>
      <c r="C52" s="35">
        <v>0</v>
      </c>
      <c r="D52" s="41" t="s">
        <v>184</v>
      </c>
      <c r="E52" s="35" t="s">
        <v>196</v>
      </c>
      <c r="F52" s="37">
        <f>INDEX(Lists!$N$2:$N$12,MATCH(E52,Lists!$M$2:$M$12,0))</f>
        <v>0</v>
      </c>
      <c r="G52" s="41" t="s">
        <v>185</v>
      </c>
      <c r="H52" s="42">
        <f t="shared" si="6"/>
        <v>0</v>
      </c>
    </row>
    <row r="53" spans="1:8" ht="21.6" hidden="1" thickBot="1">
      <c r="A53" s="44" t="s">
        <v>191</v>
      </c>
      <c r="B53" s="44"/>
      <c r="C53" s="45">
        <f>C46+C47+C48+C49+C50+C51+C52</f>
        <v>0</v>
      </c>
      <c r="D53" s="46"/>
      <c r="E53" s="47">
        <f>IF(C53=0,0,H53/C53)</f>
        <v>0</v>
      </c>
      <c r="F53" s="48" t="s">
        <v>192</v>
      </c>
      <c r="G53" s="26"/>
      <c r="H53" s="49">
        <f>H46+H47+H48+H49+H50+H51+H52</f>
        <v>0</v>
      </c>
    </row>
    <row r="54" spans="1:8" ht="18" hidden="1" thickBot="1">
      <c r="A54" s="14" t="s">
        <v>201</v>
      </c>
      <c r="B54" s="14"/>
      <c r="C54" s="15"/>
      <c r="D54" s="16"/>
      <c r="E54" s="17"/>
      <c r="F54" s="17"/>
      <c r="G54" s="17"/>
      <c r="H54" s="18"/>
    </row>
    <row r="55" spans="1:8" ht="18" hidden="1" thickBot="1">
      <c r="A55" s="20" t="s">
        <v>179</v>
      </c>
      <c r="B55" s="52"/>
      <c r="C55" s="21"/>
      <c r="D55" s="22"/>
      <c r="E55" s="23"/>
      <c r="F55" s="23"/>
      <c r="G55" s="23"/>
      <c r="H55" s="24"/>
    </row>
    <row r="56" spans="1:8" ht="30.6" hidden="1" thickBot="1">
      <c r="A56" s="116" t="s">
        <v>180</v>
      </c>
      <c r="B56" s="117" t="s">
        <v>197</v>
      </c>
      <c r="C56" s="118" t="s">
        <v>181</v>
      </c>
      <c r="D56" s="117"/>
      <c r="E56" s="567" t="s">
        <v>182</v>
      </c>
      <c r="F56" s="568"/>
      <c r="G56" s="121"/>
      <c r="H56" s="122" t="s">
        <v>199</v>
      </c>
    </row>
    <row r="57" spans="1:8" ht="15" hidden="1">
      <c r="A57" s="123" t="s">
        <v>183</v>
      </c>
      <c r="B57" s="124"/>
      <c r="C57" s="111"/>
      <c r="D57" s="125" t="s">
        <v>184</v>
      </c>
      <c r="E57" s="111" t="s">
        <v>196</v>
      </c>
      <c r="F57" s="126">
        <f>INDEX(Lists!$N$2:$N$12,MATCH(E57,Lists!$M$2:$M$12,0))</f>
        <v>0</v>
      </c>
      <c r="G57" s="125" t="s">
        <v>185</v>
      </c>
      <c r="H57" s="127">
        <f t="shared" ref="H57:H61" si="7">C57*F57</f>
        <v>0</v>
      </c>
    </row>
    <row r="58" spans="1:8" ht="15" hidden="1">
      <c r="A58" s="34" t="s">
        <v>186</v>
      </c>
      <c r="B58" s="53"/>
      <c r="C58" s="35"/>
      <c r="D58" s="36" t="s">
        <v>184</v>
      </c>
      <c r="E58" s="35" t="s">
        <v>196</v>
      </c>
      <c r="F58" s="37">
        <f>INDEX(Lists!$N$2:$N$12,MATCH(E58,Lists!$M$2:$M$12,0))</f>
        <v>0</v>
      </c>
      <c r="G58" s="36" t="s">
        <v>185</v>
      </c>
      <c r="H58" s="38">
        <f t="shared" si="7"/>
        <v>0</v>
      </c>
    </row>
    <row r="59" spans="1:8" ht="15" hidden="1">
      <c r="A59" s="34" t="s">
        <v>188</v>
      </c>
      <c r="B59" s="53"/>
      <c r="C59" s="35"/>
      <c r="D59" s="36" t="s">
        <v>184</v>
      </c>
      <c r="E59" s="35" t="s">
        <v>196</v>
      </c>
      <c r="F59" s="37">
        <f>INDEX(Lists!$N$2:$N$12,MATCH(E59,Lists!$M$2:$M$12,0))</f>
        <v>0</v>
      </c>
      <c r="G59" s="36" t="s">
        <v>185</v>
      </c>
      <c r="H59" s="38">
        <f t="shared" si="7"/>
        <v>0</v>
      </c>
    </row>
    <row r="60" spans="1:8" ht="15" hidden="1">
      <c r="A60" s="34" t="s">
        <v>85</v>
      </c>
      <c r="B60" s="53"/>
      <c r="C60" s="35"/>
      <c r="D60" s="36" t="s">
        <v>184</v>
      </c>
      <c r="E60" s="35" t="s">
        <v>196</v>
      </c>
      <c r="F60" s="37">
        <f>INDEX(Lists!$N$2:$N$12,MATCH(E60,Lists!$M$2:$M$12,0))</f>
        <v>0</v>
      </c>
      <c r="G60" s="36" t="s">
        <v>185</v>
      </c>
      <c r="H60" s="38">
        <f t="shared" si="7"/>
        <v>0</v>
      </c>
    </row>
    <row r="61" spans="1:8" ht="15" hidden="1">
      <c r="A61" s="34" t="s">
        <v>90</v>
      </c>
      <c r="B61" s="53"/>
      <c r="C61" s="35"/>
      <c r="D61" s="36" t="s">
        <v>184</v>
      </c>
      <c r="E61" s="35" t="s">
        <v>196</v>
      </c>
      <c r="F61" s="37">
        <f>INDEX(Lists!$N$2:$N$12,MATCH(E61,Lists!$M$2:$M$12,0))</f>
        <v>0</v>
      </c>
      <c r="G61" s="36" t="s">
        <v>185</v>
      </c>
      <c r="H61" s="38">
        <f t="shared" si="7"/>
        <v>0</v>
      </c>
    </row>
    <row r="62" spans="1:8" ht="15" hidden="1">
      <c r="A62" s="34" t="s">
        <v>189</v>
      </c>
      <c r="B62" s="53"/>
      <c r="C62" s="35"/>
      <c r="D62" s="36" t="s">
        <v>184</v>
      </c>
      <c r="E62" s="35" t="s">
        <v>196</v>
      </c>
      <c r="F62" s="37">
        <f>INDEX(Lists!$N$2:$N$12,MATCH(E62,Lists!$M$2:$M$12,0))</f>
        <v>0</v>
      </c>
      <c r="G62" s="36" t="s">
        <v>185</v>
      </c>
      <c r="H62" s="38">
        <f>C62*F62</f>
        <v>0</v>
      </c>
    </row>
    <row r="63" spans="1:8" ht="15.6" hidden="1" thickBot="1">
      <c r="A63" s="40" t="s">
        <v>190</v>
      </c>
      <c r="B63" s="54"/>
      <c r="C63" s="35"/>
      <c r="D63" s="41" t="s">
        <v>184</v>
      </c>
      <c r="E63" s="35" t="s">
        <v>196</v>
      </c>
      <c r="F63" s="37">
        <f>INDEX(Lists!$N$2:$N$12,MATCH(E63,Lists!$M$2:$M$12,0))</f>
        <v>0</v>
      </c>
      <c r="G63" s="41" t="s">
        <v>185</v>
      </c>
      <c r="H63" s="42">
        <f t="shared" ref="H63" si="8">C63*F63</f>
        <v>0</v>
      </c>
    </row>
    <row r="64" spans="1:8" ht="21.6" hidden="1" thickBot="1">
      <c r="A64" s="44" t="s">
        <v>191</v>
      </c>
      <c r="B64" s="44"/>
      <c r="C64" s="45">
        <f>C57+C58+C59+C60+C61+C62+C63</f>
        <v>0</v>
      </c>
      <c r="D64" s="46"/>
      <c r="E64" s="47">
        <f>IF(C64=0,0,H64/C64)</f>
        <v>0</v>
      </c>
      <c r="F64" s="48" t="s">
        <v>192</v>
      </c>
      <c r="G64" s="26"/>
      <c r="H64" s="49">
        <f>H57+H58+H59+H60+H61+H62+H63</f>
        <v>0</v>
      </c>
    </row>
  </sheetData>
  <mergeCells count="8">
    <mergeCell ref="E56:F56"/>
    <mergeCell ref="E32:F32"/>
    <mergeCell ref="N20:O20"/>
    <mergeCell ref="J3:Q4"/>
    <mergeCell ref="J6:Q7"/>
    <mergeCell ref="E45:F45"/>
    <mergeCell ref="E9:F9"/>
    <mergeCell ref="N9:O9"/>
  </mergeCells>
  <dataValidations count="2">
    <dataValidation allowBlank="1" showInputMessage="1" sqref="E16 E64 E40 E53 N16 N25 N40" xr:uid="{00000000-0002-0000-0200-000000000000}"/>
    <dataValidation type="list" allowBlank="1" showInputMessage="1" showErrorMessage="1" sqref="C46:C52" xr:uid="{00000000-0002-0000-0200-000001000000}">
      <formula1>$O$2:$O$12</formula1>
    </dataValidation>
  </dataValidation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2000000}">
          <x14:formula1>
            <xm:f>Lists!$P$2:$P$4</xm:f>
          </x14:formula1>
          <xm:sqref>C60</xm:sqref>
        </x14:dataValidation>
        <x14:dataValidation type="list" allowBlank="1" showInputMessage="1" showErrorMessage="1" xr:uid="{00000000-0002-0000-0200-000003000000}">
          <x14:formula1>
            <xm:f>Lists!$M$2:$M$13</xm:f>
          </x14:formula1>
          <xm:sqref>E46:E52 N33:N39 E57:E63 N21:N24 N10:N15 E33:E39 E11:E15 E10</xm:sqref>
        </x14:dataValidation>
        <x14:dataValidation type="list" allowBlank="1" showInputMessage="1" showErrorMessage="1" xr:uid="{00000000-0002-0000-0200-000004000000}">
          <x14:formula1>
            <xm:f>Lists!$O$2:$O$12</xm:f>
          </x14:formula1>
          <xm:sqref>C61:C63 C57:C59 C33:C39 L33:L39</xm:sqref>
        </x14:dataValidation>
        <x14:dataValidation type="list" allowBlank="1" showInputMessage="1" showErrorMessage="1" xr:uid="{4443EF76-0EE3-471E-A205-8DB97EFC6D2C}">
          <x14:formula1>
            <xm:f>Lists!$O$2:$O$13</xm:f>
          </x14:formula1>
          <xm:sqref>L10:L15 L21:L24 C11:C15 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1D07E-6E2D-48C9-A302-C58F8390B6D5}">
  <sheetPr>
    <tabColor rgb="FF00B050"/>
    <pageSetUpPr fitToPage="1"/>
  </sheetPr>
  <dimension ref="A1:Q366"/>
  <sheetViews>
    <sheetView zoomScaleNormal="100" zoomScaleSheetLayoutView="130" workbookViewId="0">
      <selection activeCell="C26" activeCellId="3" sqref="C16 C19 C23 C26"/>
    </sheetView>
  </sheetViews>
  <sheetFormatPr defaultColWidth="9.109375" defaultRowHeight="13.8" outlineLevelRow="4"/>
  <cols>
    <col min="1" max="1" width="17.44140625" style="143" customWidth="1"/>
    <col min="2" max="2" width="6" style="143" customWidth="1"/>
    <col min="3" max="3" width="16.88671875" style="143" customWidth="1"/>
    <col min="4" max="4" width="2.109375" style="143" customWidth="1"/>
    <col min="5" max="5" width="23" style="143" customWidth="1"/>
    <col min="6" max="6" width="6.33203125" style="143" customWidth="1"/>
    <col min="7" max="7" width="10.44140625" style="143" customWidth="1"/>
    <col min="8" max="8" width="2.5546875" style="143" customWidth="1"/>
    <col min="9" max="9" width="22.6640625" style="346" customWidth="1"/>
    <col min="10" max="10" width="5.5546875" style="143" customWidth="1"/>
    <col min="11" max="11" width="23.5546875" style="143" customWidth="1"/>
    <col min="12" max="12" width="5.6640625" style="275" customWidth="1"/>
    <col min="13" max="13" width="31.109375" style="143" customWidth="1"/>
    <col min="14" max="14" width="5.6640625" style="143" customWidth="1"/>
    <col min="15" max="16384" width="9.109375" style="143"/>
  </cols>
  <sheetData>
    <row r="1" spans="1:16" ht="17.399999999999999">
      <c r="A1" s="216" t="s">
        <v>618</v>
      </c>
      <c r="B1" s="199"/>
      <c r="C1" s="199"/>
      <c r="D1" s="200"/>
      <c r="E1" s="217"/>
      <c r="F1" s="217" t="s">
        <v>851</v>
      </c>
      <c r="G1" s="200"/>
      <c r="H1" s="200"/>
      <c r="I1" s="351"/>
      <c r="J1" s="200"/>
      <c r="K1" s="200"/>
      <c r="L1" s="267"/>
      <c r="M1" s="214" t="s">
        <v>550</v>
      </c>
      <c r="N1" s="206"/>
      <c r="O1" s="206"/>
      <c r="P1" s="87"/>
    </row>
    <row r="2" spans="1:16" ht="11.25" customHeight="1">
      <c r="A2" s="201"/>
      <c r="B2" s="201"/>
      <c r="C2" s="201"/>
      <c r="D2" s="201"/>
      <c r="E2" s="201"/>
      <c r="F2" s="201"/>
      <c r="G2" s="201"/>
      <c r="H2" s="269"/>
      <c r="I2" s="269"/>
      <c r="J2" s="269"/>
      <c r="K2" s="269"/>
      <c r="L2" s="267"/>
      <c r="M2" s="207" t="s">
        <v>551</v>
      </c>
      <c r="N2" s="143">
        <v>3</v>
      </c>
      <c r="O2" s="104"/>
    </row>
    <row r="3" spans="1:16" ht="14.4">
      <c r="A3" s="177" t="s">
        <v>301</v>
      </c>
      <c r="B3" s="592">
        <f>DCP!C3</f>
        <v>0</v>
      </c>
      <c r="C3" s="593"/>
      <c r="D3" s="593"/>
      <c r="E3" s="593"/>
      <c r="F3" s="593"/>
      <c r="G3" s="593"/>
      <c r="H3" s="269"/>
      <c r="I3" s="269"/>
      <c r="J3" s="389" t="s">
        <v>6</v>
      </c>
      <c r="K3" s="391"/>
      <c r="L3" s="267"/>
      <c r="M3" s="208" t="s">
        <v>554</v>
      </c>
      <c r="N3" s="279" t="s">
        <v>912</v>
      </c>
      <c r="O3" s="104" t="s">
        <v>555</v>
      </c>
    </row>
    <row r="4" spans="1:16" ht="14.4">
      <c r="A4" s="202" t="s">
        <v>1039</v>
      </c>
      <c r="B4" s="594">
        <f>DCP!C4</f>
        <v>0</v>
      </c>
      <c r="C4" s="594"/>
      <c r="D4" s="594"/>
      <c r="E4" s="201"/>
      <c r="F4" s="201"/>
      <c r="G4" s="201"/>
      <c r="H4" s="269"/>
      <c r="I4" s="269"/>
      <c r="J4" s="269"/>
      <c r="K4" s="269"/>
      <c r="L4" s="267"/>
      <c r="M4" s="208" t="s">
        <v>552</v>
      </c>
      <c r="N4" s="145">
        <v>3</v>
      </c>
      <c r="O4" s="104" t="s">
        <v>556</v>
      </c>
    </row>
    <row r="5" spans="1:16" ht="14.4">
      <c r="A5" s="549" t="s">
        <v>834</v>
      </c>
      <c r="B5" s="549"/>
      <c r="C5" s="549"/>
      <c r="D5" s="549"/>
      <c r="E5" s="549"/>
      <c r="F5" s="549"/>
      <c r="G5" s="549"/>
      <c r="H5" s="269"/>
      <c r="I5" s="269"/>
      <c r="J5" s="269"/>
      <c r="K5" s="269"/>
      <c r="L5" s="267"/>
      <c r="M5" s="208" t="s">
        <v>553</v>
      </c>
      <c r="N5" s="145">
        <v>3</v>
      </c>
      <c r="O5" s="104" t="s">
        <v>557</v>
      </c>
    </row>
    <row r="6" spans="1:16" ht="14.4" thickBot="1">
      <c r="A6" s="223"/>
      <c r="B6" s="223"/>
      <c r="C6" s="224"/>
      <c r="D6" s="224"/>
      <c r="E6" s="224"/>
      <c r="F6" s="224"/>
      <c r="G6" s="224"/>
      <c r="H6" s="224"/>
      <c r="I6" s="342"/>
      <c r="J6" s="83"/>
      <c r="K6" s="201"/>
      <c r="L6" s="267"/>
      <c r="M6" s="208"/>
      <c r="N6" s="145"/>
      <c r="O6" s="104"/>
    </row>
    <row r="7" spans="1:16" ht="18" thickBot="1">
      <c r="A7" s="550" t="s">
        <v>308</v>
      </c>
      <c r="B7" s="550"/>
      <c r="C7" s="551">
        <f>DCP!C9</f>
        <v>0</v>
      </c>
      <c r="D7" s="552"/>
      <c r="E7" s="224"/>
      <c r="F7" s="224"/>
      <c r="G7" s="224"/>
      <c r="H7" s="224"/>
      <c r="I7" s="342"/>
      <c r="J7" s="224"/>
      <c r="K7" s="201"/>
      <c r="L7" s="267"/>
      <c r="M7" s="210" t="s">
        <v>852</v>
      </c>
      <c r="P7" s="215"/>
    </row>
    <row r="8" spans="1:16" ht="15" customHeight="1" thickBot="1">
      <c r="A8" s="224" t="s">
        <v>833</v>
      </c>
      <c r="B8" s="224"/>
      <c r="C8" s="553">
        <f>DCP!G10</f>
        <v>0</v>
      </c>
      <c r="D8" s="554"/>
      <c r="E8" s="554"/>
      <c r="F8" s="554"/>
      <c r="G8" s="554"/>
      <c r="H8" s="554"/>
      <c r="I8" s="555"/>
      <c r="J8" s="224"/>
      <c r="K8" s="201"/>
      <c r="L8" s="267"/>
      <c r="M8" s="211" t="s">
        <v>882</v>
      </c>
      <c r="N8" s="212"/>
      <c r="O8" s="212"/>
    </row>
    <row r="9" spans="1:16">
      <c r="A9" s="223"/>
      <c r="B9" s="224"/>
      <c r="C9" s="556" t="s">
        <v>835</v>
      </c>
      <c r="D9" s="556"/>
      <c r="E9" s="556"/>
      <c r="F9" s="556"/>
      <c r="G9" s="556"/>
      <c r="H9" s="556"/>
      <c r="I9" s="556"/>
      <c r="J9" s="557"/>
      <c r="K9" s="201"/>
      <c r="L9" s="267"/>
      <c r="M9" s="208" t="s">
        <v>559</v>
      </c>
      <c r="N9" s="145"/>
      <c r="O9" s="104"/>
      <c r="P9" s="87"/>
    </row>
    <row r="10" spans="1:16" ht="14.4">
      <c r="A10" s="173"/>
      <c r="B10" s="173"/>
      <c r="C10" s="293"/>
      <c r="D10" s="174"/>
      <c r="E10" s="172"/>
      <c r="F10" s="172"/>
      <c r="G10" s="178"/>
      <c r="H10" s="293"/>
      <c r="I10" s="268"/>
      <c r="J10" s="270"/>
      <c r="K10" s="201"/>
      <c r="L10" s="267"/>
      <c r="M10" s="213" t="s">
        <v>560</v>
      </c>
      <c r="N10" s="145"/>
      <c r="O10" s="104"/>
    </row>
    <row r="11" spans="1:16" ht="13.65" customHeight="1">
      <c r="A11" s="557" t="s">
        <v>836</v>
      </c>
      <c r="B11" s="557"/>
      <c r="C11" s="557"/>
      <c r="D11" s="557"/>
      <c r="E11" s="317"/>
      <c r="F11" s="172"/>
      <c r="G11" s="172"/>
      <c r="H11" s="291" t="s">
        <v>914</v>
      </c>
      <c r="I11" s="270"/>
      <c r="J11" s="270"/>
      <c r="K11" s="201"/>
      <c r="L11" s="208"/>
      <c r="M11" s="213" t="s">
        <v>561</v>
      </c>
      <c r="N11" s="145"/>
      <c r="O11" s="104"/>
      <c r="P11" s="145"/>
    </row>
    <row r="12" spans="1:16" ht="15" thickBot="1">
      <c r="A12" s="527">
        <f>DCP!K7</f>
        <v>0</v>
      </c>
      <c r="B12" s="528"/>
      <c r="C12" s="528"/>
      <c r="D12" s="528"/>
      <c r="E12" s="528"/>
      <c r="F12" s="528"/>
      <c r="G12" s="179"/>
      <c r="H12" s="529">
        <f>DCP!N7</f>
        <v>0</v>
      </c>
      <c r="I12" s="530"/>
      <c r="J12" s="270"/>
      <c r="K12" s="201"/>
      <c r="L12" s="267"/>
      <c r="M12" s="208" t="s">
        <v>562</v>
      </c>
      <c r="N12" s="145"/>
      <c r="O12" s="104"/>
    </row>
    <row r="13" spans="1:16" ht="14.4" thickBot="1">
      <c r="A13" s="365" t="s">
        <v>537</v>
      </c>
      <c r="B13" s="366" t="s">
        <v>1030</v>
      </c>
      <c r="C13" s="367" t="s">
        <v>0</v>
      </c>
      <c r="D13" s="201"/>
      <c r="E13" s="600" t="s">
        <v>539</v>
      </c>
      <c r="F13" s="601"/>
      <c r="G13" s="602"/>
      <c r="H13" s="201"/>
      <c r="I13" s="597" t="s">
        <v>542</v>
      </c>
      <c r="J13" s="598"/>
      <c r="K13" s="599"/>
      <c r="L13" s="267"/>
      <c r="M13" s="208" t="s">
        <v>563</v>
      </c>
      <c r="O13" s="104"/>
    </row>
    <row r="14" spans="1:16">
      <c r="A14" s="234" t="s">
        <v>277</v>
      </c>
      <c r="B14" s="360">
        <v>3</v>
      </c>
      <c r="C14" s="235" t="s">
        <v>127</v>
      </c>
      <c r="D14" s="201"/>
      <c r="E14" s="271" t="s">
        <v>77</v>
      </c>
      <c r="F14" s="271">
        <v>3</v>
      </c>
      <c r="G14" s="272"/>
      <c r="H14" s="201"/>
      <c r="I14" s="352" t="s">
        <v>78</v>
      </c>
      <c r="J14" s="273">
        <v>3</v>
      </c>
      <c r="K14" s="272"/>
      <c r="L14" s="267"/>
      <c r="M14" s="138" t="s">
        <v>564</v>
      </c>
      <c r="N14" s="145"/>
      <c r="O14" s="104"/>
    </row>
    <row r="15" spans="1:16">
      <c r="A15" s="232" t="s">
        <v>657</v>
      </c>
      <c r="B15" s="347">
        <v>3</v>
      </c>
      <c r="C15" s="104" t="s">
        <v>128</v>
      </c>
      <c r="D15" s="201"/>
      <c r="E15" s="132" t="s">
        <v>186</v>
      </c>
      <c r="F15" s="132">
        <v>3</v>
      </c>
      <c r="G15" s="347" t="s">
        <v>536</v>
      </c>
      <c r="H15" s="201"/>
      <c r="I15" s="346" t="s">
        <v>79</v>
      </c>
      <c r="J15" s="143">
        <v>4</v>
      </c>
      <c r="K15" s="104" t="s">
        <v>545</v>
      </c>
      <c r="L15" s="267"/>
      <c r="M15" s="213" t="s">
        <v>659</v>
      </c>
      <c r="N15" s="145"/>
      <c r="O15" s="104"/>
    </row>
    <row r="16" spans="1:16" ht="15.6">
      <c r="A16" s="232" t="s">
        <v>129</v>
      </c>
      <c r="B16" s="347">
        <v>3</v>
      </c>
      <c r="C16" s="628" t="s">
        <v>1049</v>
      </c>
      <c r="D16" s="201"/>
      <c r="E16" s="87" t="s">
        <v>188</v>
      </c>
      <c r="F16" s="87">
        <v>3</v>
      </c>
      <c r="G16" s="347" t="s">
        <v>536</v>
      </c>
      <c r="H16" s="201"/>
      <c r="I16" s="347" t="s">
        <v>84</v>
      </c>
      <c r="J16" s="145">
        <v>1</v>
      </c>
      <c r="K16" s="104" t="s">
        <v>543</v>
      </c>
      <c r="L16" s="267"/>
      <c r="M16" s="213" t="s">
        <v>660</v>
      </c>
      <c r="N16" s="145"/>
      <c r="O16" s="104"/>
      <c r="P16" s="145"/>
    </row>
    <row r="17" spans="1:16">
      <c r="A17" s="233" t="s">
        <v>130</v>
      </c>
      <c r="B17" s="347">
        <v>3</v>
      </c>
      <c r="C17" s="104"/>
      <c r="D17" s="201"/>
      <c r="E17" s="132" t="s">
        <v>1033</v>
      </c>
      <c r="F17" s="132">
        <v>3</v>
      </c>
      <c r="G17" s="347" t="s">
        <v>129</v>
      </c>
      <c r="H17" s="201"/>
      <c r="I17" s="347" t="s">
        <v>85</v>
      </c>
      <c r="J17" s="145">
        <v>1</v>
      </c>
      <c r="K17" s="104" t="s">
        <v>544</v>
      </c>
      <c r="L17" s="267"/>
      <c r="M17" s="213" t="s">
        <v>661</v>
      </c>
      <c r="N17" s="145"/>
      <c r="O17" s="104"/>
      <c r="P17" s="145"/>
    </row>
    <row r="18" spans="1:16">
      <c r="A18" s="233" t="s">
        <v>131</v>
      </c>
      <c r="B18" s="347">
        <v>3</v>
      </c>
      <c r="C18" s="104"/>
      <c r="D18" s="201"/>
      <c r="E18" s="132" t="s">
        <v>90</v>
      </c>
      <c r="F18" s="132">
        <v>3</v>
      </c>
      <c r="G18" s="347" t="s">
        <v>135</v>
      </c>
      <c r="H18" s="201"/>
      <c r="I18" s="347" t="s">
        <v>86</v>
      </c>
      <c r="J18" s="145">
        <v>3</v>
      </c>
      <c r="K18" s="104"/>
      <c r="L18" s="267"/>
      <c r="M18" s="213" t="s">
        <v>663</v>
      </c>
      <c r="N18" s="145">
        <v>3</v>
      </c>
      <c r="O18" s="104" t="s">
        <v>913</v>
      </c>
      <c r="P18" s="145"/>
    </row>
    <row r="19" spans="1:16" ht="15.6">
      <c r="A19" s="232" t="s">
        <v>536</v>
      </c>
      <c r="B19" s="347">
        <v>3</v>
      </c>
      <c r="C19" s="628" t="s">
        <v>1050</v>
      </c>
      <c r="D19" s="201"/>
      <c r="E19" s="181" t="s">
        <v>1038</v>
      </c>
      <c r="F19" s="132">
        <v>3</v>
      </c>
      <c r="G19" s="347" t="s">
        <v>129</v>
      </c>
      <c r="H19" s="201"/>
      <c r="I19" s="347" t="s">
        <v>81</v>
      </c>
      <c r="J19" s="145">
        <v>3</v>
      </c>
      <c r="K19" s="104"/>
      <c r="L19" s="267"/>
      <c r="M19" s="213" t="s">
        <v>662</v>
      </c>
      <c r="N19" s="145"/>
      <c r="O19" s="104"/>
      <c r="P19" s="87"/>
    </row>
    <row r="20" spans="1:16" ht="14.4" thickBot="1">
      <c r="A20" s="233" t="s">
        <v>132</v>
      </c>
      <c r="B20" s="347">
        <v>4</v>
      </c>
      <c r="C20" s="104"/>
      <c r="D20" s="201"/>
      <c r="E20" s="83"/>
      <c r="F20" s="201"/>
      <c r="G20" s="201"/>
      <c r="H20" s="201"/>
      <c r="I20" s="346" t="s">
        <v>92</v>
      </c>
      <c r="J20" s="145">
        <v>3</v>
      </c>
      <c r="K20" s="104"/>
      <c r="L20" s="274"/>
      <c r="M20" s="213"/>
      <c r="N20" s="145"/>
      <c r="O20" s="104"/>
    </row>
    <row r="21" spans="1:16" ht="14.4" thickBot="1">
      <c r="A21" s="233" t="s">
        <v>133</v>
      </c>
      <c r="B21" s="346">
        <v>3</v>
      </c>
      <c r="C21" s="104"/>
      <c r="D21" s="201"/>
      <c r="E21" s="534" t="s">
        <v>906</v>
      </c>
      <c r="F21" s="535"/>
      <c r="G21" s="536"/>
      <c r="H21" s="201"/>
      <c r="I21" s="347" t="s">
        <v>91</v>
      </c>
      <c r="J21" s="145">
        <v>3</v>
      </c>
      <c r="K21" s="104"/>
      <c r="M21" s="87" t="s">
        <v>887</v>
      </c>
    </row>
    <row r="22" spans="1:16" ht="14.4" thickBot="1">
      <c r="A22" s="233" t="s">
        <v>134</v>
      </c>
      <c r="B22" s="347">
        <v>3</v>
      </c>
      <c r="C22" s="104"/>
      <c r="D22" s="201"/>
      <c r="E22" s="603"/>
      <c r="F22" s="604"/>
      <c r="G22" s="605"/>
      <c r="H22" s="201"/>
      <c r="I22" s="342"/>
      <c r="J22" s="276"/>
      <c r="K22" s="205"/>
    </row>
    <row r="23" spans="1:16" ht="26.4" customHeight="1" thickBot="1">
      <c r="A23" s="232" t="s">
        <v>135</v>
      </c>
      <c r="B23" s="347">
        <v>3</v>
      </c>
      <c r="C23" s="628" t="s">
        <v>90</v>
      </c>
      <c r="D23" s="201"/>
      <c r="E23" s="606"/>
      <c r="F23" s="607"/>
      <c r="G23" s="608"/>
      <c r="H23" s="201"/>
      <c r="I23" s="600" t="s">
        <v>547</v>
      </c>
      <c r="J23" s="601"/>
      <c r="K23" s="602"/>
    </row>
    <row r="24" spans="1:16" ht="14.4" thickBot="1">
      <c r="A24" s="233" t="s">
        <v>136</v>
      </c>
      <c r="B24" s="347">
        <v>3</v>
      </c>
      <c r="C24" s="104"/>
      <c r="D24" s="201"/>
      <c r="E24" s="609"/>
      <c r="F24" s="610"/>
      <c r="G24" s="611"/>
      <c r="H24" s="201"/>
      <c r="I24" s="353" t="s">
        <v>80</v>
      </c>
      <c r="J24" s="206">
        <v>3</v>
      </c>
      <c r="K24" s="237" t="s">
        <v>561</v>
      </c>
    </row>
    <row r="25" spans="1:16">
      <c r="A25" s="233" t="s">
        <v>137</v>
      </c>
      <c r="B25" s="347">
        <v>3</v>
      </c>
      <c r="C25" s="104"/>
      <c r="D25" s="201"/>
      <c r="E25" s="310"/>
      <c r="F25" s="310"/>
      <c r="G25" s="310"/>
      <c r="H25" s="201"/>
      <c r="I25" s="347" t="s">
        <v>548</v>
      </c>
      <c r="J25" s="145">
        <v>3</v>
      </c>
      <c r="K25" s="103"/>
    </row>
    <row r="26" spans="1:16" ht="15.6">
      <c r="A26" s="209" t="s">
        <v>538</v>
      </c>
      <c r="B26" s="347">
        <v>3</v>
      </c>
      <c r="C26" s="629" t="s">
        <v>1051</v>
      </c>
      <c r="D26" s="201"/>
      <c r="E26" s="201"/>
      <c r="F26" s="201"/>
      <c r="G26" s="201"/>
      <c r="H26" s="201"/>
      <c r="I26" s="346" t="s">
        <v>549</v>
      </c>
      <c r="J26" s="143">
        <v>3</v>
      </c>
      <c r="K26" s="104"/>
    </row>
    <row r="27" spans="1:16" ht="14.4" thickBot="1">
      <c r="A27" s="562"/>
      <c r="B27" s="562"/>
      <c r="C27" s="562"/>
      <c r="D27" s="201"/>
      <c r="E27" s="311"/>
      <c r="F27" s="311"/>
      <c r="G27" s="311"/>
      <c r="H27" s="201"/>
      <c r="I27" s="347" t="s">
        <v>82</v>
      </c>
      <c r="J27" s="145">
        <v>3</v>
      </c>
      <c r="K27" s="104"/>
      <c r="M27" s="215"/>
    </row>
    <row r="28" spans="1:16" ht="16.2" thickBot="1">
      <c r="A28" s="534" t="s">
        <v>907</v>
      </c>
      <c r="B28" s="535"/>
      <c r="C28" s="536"/>
      <c r="D28" s="312"/>
      <c r="E28" s="559" t="s">
        <v>905</v>
      </c>
      <c r="F28" s="560"/>
      <c r="G28" s="561"/>
      <c r="H28" s="313"/>
      <c r="I28" s="354"/>
      <c r="J28" s="314"/>
      <c r="K28" s="315"/>
      <c r="L28" s="267"/>
    </row>
    <row r="29" spans="1:16" ht="14.25" customHeight="1">
      <c r="A29" s="531"/>
      <c r="B29" s="532"/>
      <c r="C29" s="533"/>
      <c r="D29" s="312"/>
      <c r="E29" s="383">
        <f>DCP!B21</f>
        <v>0</v>
      </c>
      <c r="F29" s="373">
        <f>DCP!C21</f>
        <v>0</v>
      </c>
      <c r="G29" s="384">
        <f>DCP!D21</f>
        <v>0</v>
      </c>
      <c r="H29" s="316"/>
      <c r="I29" s="595" t="s">
        <v>958</v>
      </c>
      <c r="J29" s="596"/>
      <c r="K29" s="596"/>
      <c r="L29" s="267"/>
    </row>
    <row r="30" spans="1:16" ht="14.25" customHeight="1">
      <c r="A30" s="524"/>
      <c r="B30" s="525"/>
      <c r="C30" s="526"/>
      <c r="D30" s="312"/>
      <c r="E30" s="382">
        <f>DCP!$B22</f>
        <v>0</v>
      </c>
      <c r="F30" s="371">
        <f>DCP!C22</f>
        <v>0</v>
      </c>
      <c r="G30" s="368">
        <f>DCP!D22</f>
        <v>0</v>
      </c>
      <c r="H30" s="316"/>
      <c r="I30" s="596"/>
      <c r="J30" s="596"/>
      <c r="K30" s="596"/>
      <c r="L30" s="267"/>
      <c r="M30" s="215" t="s">
        <v>888</v>
      </c>
    </row>
    <row r="31" spans="1:16" ht="14.25" customHeight="1">
      <c r="A31" s="524"/>
      <c r="B31" s="525"/>
      <c r="C31" s="526"/>
      <c r="D31" s="312"/>
      <c r="E31" s="382">
        <f>DCP!$B23</f>
        <v>0</v>
      </c>
      <c r="F31" s="371">
        <f>DCP!C23</f>
        <v>0</v>
      </c>
      <c r="G31" s="368">
        <f>DCP!D23</f>
        <v>0</v>
      </c>
      <c r="H31" s="316"/>
      <c r="I31" s="355"/>
      <c r="J31" s="276"/>
      <c r="K31" s="205"/>
      <c r="L31" s="267"/>
      <c r="M31" s="208" t="s">
        <v>562</v>
      </c>
    </row>
    <row r="32" spans="1:16">
      <c r="A32" s="524"/>
      <c r="B32" s="525"/>
      <c r="C32" s="526"/>
      <c r="D32" s="312"/>
      <c r="E32" s="382">
        <f>DCP!$B24</f>
        <v>0</v>
      </c>
      <c r="F32" s="371">
        <f>DCP!C24</f>
        <v>0</v>
      </c>
      <c r="G32" s="368">
        <f>DCP!D24</f>
        <v>0</v>
      </c>
      <c r="H32" s="316"/>
      <c r="I32" s="355"/>
      <c r="J32" s="276"/>
      <c r="K32" s="205"/>
      <c r="L32" s="267"/>
      <c r="M32" s="208" t="s">
        <v>563</v>
      </c>
    </row>
    <row r="33" spans="1:17" ht="15" customHeight="1">
      <c r="A33" s="524"/>
      <c r="B33" s="525"/>
      <c r="C33" s="526"/>
      <c r="D33" s="312"/>
      <c r="E33" s="382">
        <f>DCP!$B25</f>
        <v>0</v>
      </c>
      <c r="F33" s="371">
        <f>DCP!C25</f>
        <v>0</v>
      </c>
      <c r="G33" s="368">
        <f>DCP!D25</f>
        <v>0</v>
      </c>
      <c r="H33" s="316"/>
      <c r="I33" s="355"/>
      <c r="J33" s="276"/>
      <c r="K33" s="205"/>
      <c r="L33" s="267"/>
      <c r="M33" s="208" t="s">
        <v>564</v>
      </c>
    </row>
    <row r="34" spans="1:17" ht="14.25" customHeight="1">
      <c r="A34" s="524"/>
      <c r="B34" s="525"/>
      <c r="C34" s="526"/>
      <c r="D34" s="312"/>
      <c r="E34" s="382">
        <f>DCP!$B26</f>
        <v>0</v>
      </c>
      <c r="F34" s="371">
        <f>DCP!C26</f>
        <v>0</v>
      </c>
      <c r="G34" s="368">
        <f>DCP!D26</f>
        <v>0</v>
      </c>
      <c r="H34" s="316"/>
      <c r="I34" s="355"/>
      <c r="J34" s="276"/>
      <c r="K34" s="205"/>
      <c r="L34" s="267"/>
      <c r="M34" s="207" t="s">
        <v>551</v>
      </c>
      <c r="N34" s="143">
        <v>3</v>
      </c>
    </row>
    <row r="35" spans="1:17" ht="14.25" customHeight="1" thickBot="1">
      <c r="A35" s="524"/>
      <c r="B35" s="525"/>
      <c r="C35" s="526"/>
      <c r="D35" s="312"/>
      <c r="E35" s="385"/>
      <c r="F35" s="315"/>
      <c r="G35" s="376"/>
      <c r="H35" s="316"/>
      <c r="I35" s="355"/>
      <c r="J35" s="276"/>
      <c r="K35" s="205"/>
      <c r="L35" s="267"/>
      <c r="M35" s="233"/>
      <c r="N35" s="232"/>
      <c r="O35" s="104"/>
    </row>
    <row r="36" spans="1:17" ht="14.25" customHeight="1" thickBot="1">
      <c r="A36" s="524"/>
      <c r="B36" s="525"/>
      <c r="C36" s="526"/>
      <c r="D36" s="312"/>
      <c r="E36" s="386" t="str">
        <f>DCP!B28</f>
        <v xml:space="preserve">               Total</v>
      </c>
      <c r="F36" s="381">
        <f>DCP!$C$28</f>
        <v>0</v>
      </c>
      <c r="G36" s="380"/>
      <c r="H36" s="316"/>
      <c r="I36" s="355"/>
      <c r="J36" s="276"/>
      <c r="K36" s="205"/>
      <c r="L36" s="267"/>
      <c r="M36" s="233"/>
      <c r="N36" s="233"/>
      <c r="O36" s="233"/>
    </row>
    <row r="37" spans="1:17" ht="14.4" thickBot="1">
      <c r="A37" s="521"/>
      <c r="B37" s="522"/>
      <c r="C37" s="523"/>
      <c r="D37" s="312"/>
      <c r="E37" s="377"/>
      <c r="F37" s="374"/>
      <c r="G37" s="378"/>
      <c r="H37" s="316"/>
      <c r="I37" s="355"/>
      <c r="J37" s="276"/>
      <c r="K37" s="205"/>
      <c r="L37" s="267"/>
      <c r="M37" s="233"/>
      <c r="N37" s="233"/>
      <c r="O37" s="233"/>
      <c r="P37" s="233"/>
      <c r="Q37" s="233"/>
    </row>
    <row r="38" spans="1:17">
      <c r="A38" s="230"/>
      <c r="B38" s="230"/>
      <c r="C38" s="230"/>
      <c r="D38" s="312"/>
      <c r="E38" s="231"/>
      <c r="F38" s="231"/>
      <c r="G38" s="231"/>
      <c r="H38" s="206"/>
      <c r="I38" s="352"/>
      <c r="J38" s="273"/>
      <c r="K38" s="272"/>
      <c r="M38" s="233"/>
      <c r="N38" s="233"/>
      <c r="O38" s="233"/>
      <c r="P38" s="233"/>
      <c r="Q38" s="233"/>
    </row>
    <row r="39" spans="1:17" ht="14.4" thickBot="1">
      <c r="A39" s="230"/>
      <c r="B39" s="230"/>
      <c r="C39" s="230"/>
      <c r="D39" s="206"/>
      <c r="E39" s="231"/>
      <c r="F39" s="231"/>
      <c r="G39" s="231"/>
      <c r="I39" s="347"/>
      <c r="J39" s="145"/>
      <c r="K39" s="104"/>
      <c r="M39" s="233"/>
      <c r="N39" s="233"/>
      <c r="O39" s="233"/>
      <c r="P39" s="233"/>
      <c r="Q39" s="233"/>
    </row>
    <row r="40" spans="1:17" ht="14.4" thickBot="1">
      <c r="A40" s="284" t="s">
        <v>973</v>
      </c>
      <c r="B40" s="230"/>
      <c r="C40" s="230"/>
      <c r="E40" s="231"/>
      <c r="F40" s="231"/>
      <c r="G40" s="231"/>
      <c r="I40" s="347"/>
      <c r="J40" s="145"/>
      <c r="K40" s="104"/>
      <c r="M40" s="233"/>
      <c r="N40" s="233"/>
      <c r="O40" s="233"/>
      <c r="P40" s="233"/>
      <c r="Q40" s="233"/>
    </row>
    <row r="41" spans="1:17" ht="14.4">
      <c r="A41" s="343" t="s">
        <v>974</v>
      </c>
      <c r="B41" s="230"/>
      <c r="C41" s="230"/>
      <c r="E41" s="231"/>
      <c r="F41" s="231"/>
      <c r="G41" s="231"/>
      <c r="I41" s="347"/>
      <c r="J41" s="145"/>
      <c r="K41" s="104"/>
      <c r="M41" s="233"/>
      <c r="N41" s="233"/>
      <c r="O41" s="233"/>
      <c r="P41" s="233"/>
      <c r="Q41" s="233"/>
    </row>
    <row r="42" spans="1:17" ht="14.4">
      <c r="A42" s="343" t="s">
        <v>975</v>
      </c>
      <c r="B42" s="230"/>
      <c r="C42" s="230"/>
      <c r="E42" s="231"/>
      <c r="F42" s="231"/>
      <c r="G42" s="231"/>
      <c r="I42" s="347"/>
      <c r="J42" s="145"/>
      <c r="K42" s="104"/>
      <c r="M42" s="233"/>
      <c r="N42" s="233"/>
      <c r="O42" s="233"/>
      <c r="P42" s="233"/>
      <c r="Q42" s="233"/>
    </row>
    <row r="43" spans="1:17" ht="14.4">
      <c r="A43" s="343" t="s">
        <v>976</v>
      </c>
      <c r="B43" s="230"/>
      <c r="C43" s="230"/>
      <c r="E43" s="231"/>
      <c r="F43" s="231"/>
      <c r="G43" s="231"/>
      <c r="I43" s="347"/>
      <c r="J43" s="145"/>
      <c r="K43" s="104"/>
      <c r="M43" s="233"/>
      <c r="N43" s="233"/>
      <c r="O43" s="233"/>
      <c r="P43" s="233"/>
      <c r="Q43" s="233"/>
    </row>
    <row r="44" spans="1:17" ht="14.4">
      <c r="A44" s="343" t="s">
        <v>977</v>
      </c>
      <c r="B44" s="230"/>
      <c r="C44" s="230"/>
      <c r="E44" s="231"/>
      <c r="F44" s="231"/>
      <c r="G44" s="231"/>
      <c r="I44" s="347"/>
      <c r="J44" s="145"/>
      <c r="K44" s="104"/>
      <c r="M44" s="233"/>
      <c r="N44" s="233"/>
      <c r="O44" s="233"/>
      <c r="P44" s="233"/>
      <c r="Q44" s="233"/>
    </row>
    <row r="45" spans="1:17" ht="14.4">
      <c r="A45" s="343" t="s">
        <v>978</v>
      </c>
      <c r="B45" s="230"/>
      <c r="C45" s="230"/>
      <c r="E45" s="231"/>
      <c r="F45" s="231"/>
      <c r="G45" s="231"/>
      <c r="I45" s="347"/>
      <c r="J45" s="145"/>
      <c r="K45" s="104"/>
      <c r="M45" s="233"/>
      <c r="N45" s="233"/>
      <c r="O45" s="233"/>
      <c r="P45" s="233"/>
      <c r="Q45" s="233"/>
    </row>
    <row r="46" spans="1:17" ht="14.4">
      <c r="A46" s="343" t="s">
        <v>979</v>
      </c>
      <c r="B46" s="230"/>
      <c r="C46" s="230"/>
      <c r="E46" s="231"/>
      <c r="F46" s="231"/>
      <c r="G46" s="231"/>
      <c r="I46" s="347"/>
      <c r="J46" s="145"/>
      <c r="K46" s="104"/>
      <c r="M46" s="233"/>
      <c r="N46" s="233"/>
      <c r="O46" s="233"/>
      <c r="P46" s="233"/>
      <c r="Q46" s="233"/>
    </row>
    <row r="47" spans="1:17" ht="14.4">
      <c r="A47" s="343" t="s">
        <v>980</v>
      </c>
      <c r="B47" s="230"/>
      <c r="C47" s="230"/>
      <c r="E47" s="231"/>
      <c r="F47" s="231"/>
      <c r="G47" s="231"/>
      <c r="I47" s="347"/>
      <c r="J47" s="145"/>
      <c r="K47" s="104"/>
      <c r="M47" s="233"/>
      <c r="N47" s="233"/>
      <c r="O47" s="233"/>
      <c r="P47" s="233"/>
      <c r="Q47" s="233"/>
    </row>
    <row r="48" spans="1:17" ht="14.4">
      <c r="A48" s="343" t="s">
        <v>981</v>
      </c>
      <c r="B48" s="230"/>
      <c r="C48" s="230"/>
      <c r="E48" s="231"/>
      <c r="F48" s="231"/>
      <c r="G48" s="231"/>
      <c r="I48" s="347"/>
      <c r="J48" s="145"/>
      <c r="K48" s="104"/>
      <c r="M48" s="233"/>
      <c r="N48" s="233"/>
      <c r="O48" s="233"/>
      <c r="P48" s="233"/>
      <c r="Q48" s="233"/>
    </row>
    <row r="49" spans="1:17" ht="14.4">
      <c r="A49" s="343" t="s">
        <v>982</v>
      </c>
      <c r="B49" s="230"/>
      <c r="C49" s="230"/>
      <c r="E49" s="231"/>
      <c r="F49" s="231"/>
      <c r="G49" s="231"/>
      <c r="I49" s="347"/>
      <c r="J49" s="145"/>
      <c r="K49" s="104"/>
      <c r="M49" s="233"/>
      <c r="N49" s="233"/>
      <c r="O49" s="233"/>
      <c r="P49" s="233"/>
      <c r="Q49" s="233"/>
    </row>
    <row r="50" spans="1:17">
      <c r="A50" s="342" t="s">
        <v>983</v>
      </c>
      <c r="B50" s="230"/>
      <c r="C50" s="230"/>
      <c r="E50" s="231"/>
      <c r="F50" s="231"/>
      <c r="G50" s="231"/>
      <c r="I50" s="347"/>
      <c r="J50" s="145"/>
      <c r="K50" s="104"/>
      <c r="M50" s="233"/>
      <c r="N50" s="233"/>
      <c r="O50" s="233"/>
      <c r="P50" s="233"/>
      <c r="Q50" s="233"/>
    </row>
    <row r="51" spans="1:17">
      <c r="A51" s="230"/>
      <c r="B51" s="230"/>
      <c r="C51" s="230"/>
      <c r="E51" s="231"/>
      <c r="F51" s="231"/>
      <c r="G51" s="231"/>
      <c r="I51" s="347"/>
      <c r="J51" s="145"/>
      <c r="K51" s="104"/>
      <c r="M51" s="233"/>
      <c r="N51" s="233"/>
      <c r="O51" s="233"/>
      <c r="P51" s="233"/>
      <c r="Q51" s="233"/>
    </row>
    <row r="52" spans="1:17">
      <c r="A52" s="230"/>
      <c r="B52" s="230"/>
      <c r="C52" s="230"/>
      <c r="E52" s="231"/>
      <c r="F52" s="231"/>
      <c r="G52" s="231"/>
      <c r="I52" s="347"/>
      <c r="J52" s="145"/>
      <c r="K52" s="104"/>
      <c r="M52" s="233"/>
      <c r="N52" s="233"/>
      <c r="O52" s="233"/>
      <c r="P52" s="233"/>
      <c r="Q52" s="233"/>
    </row>
    <row r="53" spans="1:17">
      <c r="A53" s="230"/>
      <c r="B53" s="230"/>
      <c r="C53" s="230"/>
      <c r="E53" s="231"/>
      <c r="F53" s="231"/>
      <c r="G53" s="231"/>
      <c r="I53" s="347"/>
      <c r="J53" s="145"/>
      <c r="K53" s="104"/>
      <c r="M53" s="233"/>
      <c r="N53" s="233"/>
      <c r="O53" s="233"/>
      <c r="P53" s="233"/>
      <c r="Q53" s="233"/>
    </row>
    <row r="54" spans="1:17">
      <c r="A54" s="230"/>
      <c r="B54" s="230"/>
      <c r="C54" s="230"/>
      <c r="E54" s="231"/>
      <c r="F54" s="231"/>
      <c r="G54" s="231"/>
      <c r="I54" s="347"/>
      <c r="J54" s="145"/>
      <c r="K54" s="104"/>
      <c r="M54" s="233"/>
      <c r="N54" s="233"/>
      <c r="O54" s="233"/>
      <c r="P54" s="233"/>
      <c r="Q54" s="233"/>
    </row>
    <row r="55" spans="1:17">
      <c r="A55" s="230"/>
      <c r="B55" s="230"/>
      <c r="C55" s="230"/>
      <c r="E55" s="231"/>
      <c r="F55" s="231"/>
      <c r="G55" s="231"/>
      <c r="I55" s="347"/>
      <c r="J55" s="145"/>
      <c r="K55" s="104"/>
      <c r="M55" s="233"/>
      <c r="N55" s="233"/>
      <c r="O55" s="233"/>
      <c r="P55" s="233"/>
      <c r="Q55" s="233"/>
    </row>
    <row r="56" spans="1:17">
      <c r="A56" s="230"/>
      <c r="B56" s="230"/>
      <c r="C56" s="230"/>
      <c r="E56" s="231"/>
      <c r="F56" s="231"/>
      <c r="G56" s="231"/>
      <c r="I56" s="347"/>
      <c r="J56" s="145"/>
      <c r="K56" s="104"/>
      <c r="M56" s="233"/>
      <c r="N56" s="233"/>
      <c r="O56" s="233"/>
      <c r="P56" s="233"/>
      <c r="Q56" s="233"/>
    </row>
    <row r="57" spans="1:17">
      <c r="A57" s="230"/>
      <c r="B57" s="230"/>
      <c r="C57" s="230"/>
      <c r="E57" s="231"/>
      <c r="F57" s="231"/>
      <c r="G57" s="231"/>
      <c r="I57" s="347"/>
      <c r="J57" s="145"/>
      <c r="K57" s="104"/>
      <c r="M57" s="233"/>
      <c r="N57" s="233"/>
      <c r="O57" s="233"/>
      <c r="P57" s="233"/>
      <c r="Q57" s="233"/>
    </row>
    <row r="58" spans="1:17">
      <c r="A58" s="230"/>
      <c r="B58" s="230"/>
      <c r="C58" s="230"/>
      <c r="E58" s="231"/>
      <c r="F58" s="231"/>
      <c r="G58" s="231"/>
      <c r="I58" s="347"/>
      <c r="J58" s="145"/>
      <c r="K58" s="104"/>
      <c r="M58" s="233"/>
      <c r="N58" s="233"/>
      <c r="O58" s="233"/>
      <c r="P58" s="233"/>
      <c r="Q58" s="233"/>
    </row>
    <row r="59" spans="1:17">
      <c r="A59" s="230"/>
      <c r="B59" s="230"/>
      <c r="C59" s="230"/>
      <c r="E59" s="231"/>
      <c r="F59" s="231"/>
      <c r="G59" s="231"/>
      <c r="I59" s="347"/>
      <c r="J59" s="145"/>
      <c r="K59" s="104"/>
      <c r="M59" s="233"/>
      <c r="N59" s="233"/>
      <c r="O59" s="233"/>
      <c r="P59" s="233"/>
      <c r="Q59" s="233"/>
    </row>
    <row r="60" spans="1:17">
      <c r="A60" s="230"/>
      <c r="B60" s="230"/>
      <c r="C60" s="230"/>
      <c r="E60" s="231"/>
      <c r="F60" s="231"/>
      <c r="G60" s="231"/>
      <c r="I60" s="347"/>
      <c r="J60" s="145"/>
      <c r="K60" s="104"/>
      <c r="M60" s="233"/>
      <c r="N60" s="233"/>
      <c r="O60" s="233"/>
      <c r="P60" s="233"/>
      <c r="Q60" s="233"/>
    </row>
    <row r="61" spans="1:17">
      <c r="A61" s="230"/>
      <c r="B61" s="230"/>
      <c r="C61" s="230"/>
      <c r="E61" s="231"/>
      <c r="F61" s="231"/>
      <c r="G61" s="231"/>
      <c r="I61" s="347"/>
      <c r="J61" s="145"/>
      <c r="K61" s="104"/>
      <c r="M61" s="233"/>
      <c r="N61" s="233"/>
      <c r="O61" s="233"/>
      <c r="P61" s="233"/>
      <c r="Q61" s="233"/>
    </row>
    <row r="62" spans="1:17">
      <c r="A62" s="230"/>
      <c r="B62" s="230"/>
      <c r="C62" s="230"/>
      <c r="E62" s="231"/>
      <c r="F62" s="231"/>
      <c r="G62" s="231"/>
      <c r="I62" s="347"/>
      <c r="J62" s="145"/>
      <c r="K62" s="104"/>
      <c r="M62" s="233"/>
      <c r="N62" s="233"/>
      <c r="O62" s="233"/>
      <c r="P62" s="233"/>
      <c r="Q62" s="233"/>
    </row>
    <row r="63" spans="1:17">
      <c r="A63" s="230"/>
      <c r="B63" s="230"/>
      <c r="C63" s="230"/>
      <c r="E63" s="231"/>
      <c r="F63" s="231"/>
      <c r="G63" s="231"/>
      <c r="I63" s="347"/>
      <c r="J63" s="145"/>
      <c r="K63" s="104"/>
      <c r="M63" s="233"/>
      <c r="N63" s="233"/>
      <c r="O63" s="233"/>
      <c r="P63" s="233"/>
      <c r="Q63" s="233"/>
    </row>
    <row r="64" spans="1:17">
      <c r="A64" s="230"/>
      <c r="B64" s="230"/>
      <c r="C64" s="230"/>
      <c r="E64" s="231"/>
      <c r="F64" s="231"/>
      <c r="G64" s="231"/>
      <c r="I64" s="347"/>
      <c r="J64" s="145"/>
      <c r="K64" s="104"/>
      <c r="M64" s="233"/>
      <c r="N64" s="233"/>
      <c r="O64" s="233"/>
      <c r="P64" s="233"/>
      <c r="Q64" s="233"/>
    </row>
    <row r="65" spans="1:17">
      <c r="A65" s="230"/>
      <c r="B65" s="230"/>
      <c r="C65" s="230"/>
      <c r="E65" s="231"/>
      <c r="F65" s="231"/>
      <c r="G65" s="231"/>
      <c r="I65" s="347"/>
      <c r="J65" s="145"/>
      <c r="K65" s="104"/>
      <c r="M65" s="233"/>
      <c r="N65" s="233"/>
      <c r="O65" s="233"/>
      <c r="P65" s="233"/>
      <c r="Q65" s="233"/>
    </row>
    <row r="66" spans="1:17">
      <c r="A66" s="230"/>
      <c r="B66" s="230"/>
      <c r="C66" s="230"/>
      <c r="E66" s="231"/>
      <c r="F66" s="231"/>
      <c r="G66" s="231"/>
      <c r="I66" s="347"/>
      <c r="J66" s="145"/>
      <c r="K66" s="104"/>
      <c r="M66" s="233"/>
      <c r="N66" s="233"/>
      <c r="O66" s="233"/>
      <c r="P66" s="233"/>
      <c r="Q66" s="233"/>
    </row>
    <row r="67" spans="1:17">
      <c r="A67" s="230"/>
      <c r="B67" s="230"/>
      <c r="C67" s="230"/>
      <c r="E67" s="231"/>
      <c r="F67" s="231"/>
      <c r="G67" s="231"/>
      <c r="I67" s="347"/>
      <c r="J67" s="145"/>
      <c r="K67" s="104"/>
      <c r="M67" s="233"/>
      <c r="N67" s="233"/>
      <c r="O67" s="233"/>
      <c r="P67" s="233"/>
      <c r="Q67" s="233"/>
    </row>
    <row r="68" spans="1:17">
      <c r="A68" s="230"/>
      <c r="B68" s="230"/>
      <c r="C68" s="230"/>
      <c r="E68" s="231"/>
      <c r="F68" s="231"/>
      <c r="G68" s="231"/>
      <c r="I68" s="347"/>
      <c r="J68" s="145"/>
      <c r="K68" s="104"/>
      <c r="M68" s="233"/>
      <c r="N68" s="233"/>
      <c r="O68" s="233"/>
      <c r="P68" s="233"/>
      <c r="Q68" s="233"/>
    </row>
    <row r="69" spans="1:17" outlineLevel="1">
      <c r="I69" s="583" t="s">
        <v>896</v>
      </c>
      <c r="J69" s="584"/>
      <c r="K69" s="585"/>
      <c r="L69" s="87"/>
      <c r="M69" s="233"/>
      <c r="N69" s="233"/>
      <c r="O69" s="233"/>
      <c r="P69" s="233"/>
      <c r="Q69" s="233"/>
    </row>
    <row r="70" spans="1:17" s="87" customFormat="1" ht="14.4" outlineLevel="1">
      <c r="I70" s="580" t="s">
        <v>985</v>
      </c>
      <c r="J70" s="581"/>
      <c r="K70" s="582"/>
      <c r="M70" s="233"/>
      <c r="N70" s="233"/>
      <c r="O70" s="233"/>
      <c r="P70" s="233"/>
      <c r="Q70" s="233"/>
    </row>
    <row r="71" spans="1:17" s="87" customFormat="1" hidden="1" outlineLevel="2">
      <c r="I71" s="132" t="s">
        <v>580</v>
      </c>
      <c r="J71" s="87">
        <v>3</v>
      </c>
      <c r="K71" s="356"/>
      <c r="L71" s="357" t="s">
        <v>986</v>
      </c>
      <c r="M71" s="233"/>
      <c r="N71" s="233"/>
      <c r="O71" s="233"/>
      <c r="P71" s="233"/>
      <c r="Q71" s="233"/>
    </row>
    <row r="72" spans="1:17" s="87" customFormat="1" hidden="1" outlineLevel="2">
      <c r="I72" s="87" t="s">
        <v>283</v>
      </c>
      <c r="J72" s="87">
        <v>3</v>
      </c>
      <c r="K72" s="356" t="s">
        <v>573</v>
      </c>
      <c r="L72" s="357" t="s">
        <v>987</v>
      </c>
      <c r="M72" s="233"/>
      <c r="N72" s="233"/>
      <c r="O72" s="233"/>
      <c r="P72" s="233"/>
      <c r="Q72" s="233"/>
    </row>
    <row r="73" spans="1:17" s="87" customFormat="1" hidden="1" outlineLevel="2">
      <c r="I73" s="87" t="s">
        <v>284</v>
      </c>
      <c r="J73" s="132">
        <v>3</v>
      </c>
      <c r="K73" s="356" t="s">
        <v>574</v>
      </c>
      <c r="L73" s="83"/>
      <c r="M73" s="233"/>
      <c r="N73" s="233"/>
      <c r="O73" s="233"/>
      <c r="P73" s="233"/>
      <c r="Q73" s="233"/>
    </row>
    <row r="74" spans="1:17" s="87" customFormat="1" hidden="1" outlineLevel="2">
      <c r="I74" s="87" t="s">
        <v>788</v>
      </c>
      <c r="J74" s="132">
        <v>3</v>
      </c>
      <c r="K74" s="356"/>
      <c r="M74" s="233"/>
      <c r="N74" s="233"/>
      <c r="O74" s="233"/>
      <c r="P74" s="233"/>
      <c r="Q74" s="233"/>
    </row>
    <row r="75" spans="1:17" s="87" customFormat="1" hidden="1" outlineLevel="2">
      <c r="I75" s="132" t="s">
        <v>125</v>
      </c>
      <c r="J75" s="132">
        <v>3</v>
      </c>
      <c r="K75" s="356"/>
      <c r="M75" s="233"/>
      <c r="N75" s="233"/>
      <c r="O75" s="233"/>
      <c r="P75" s="233"/>
      <c r="Q75" s="233"/>
    </row>
    <row r="76" spans="1:17" s="87" customFormat="1" hidden="1" outlineLevel="2">
      <c r="I76" s="132" t="s">
        <v>789</v>
      </c>
      <c r="J76" s="132">
        <v>3</v>
      </c>
      <c r="K76" s="356"/>
      <c r="M76" s="233"/>
      <c r="N76" s="233"/>
      <c r="O76" s="233"/>
      <c r="P76" s="233"/>
      <c r="Q76" s="233"/>
    </row>
    <row r="77" spans="1:17" s="87" customFormat="1" hidden="1" outlineLevel="2">
      <c r="I77" s="132" t="s">
        <v>790</v>
      </c>
      <c r="J77" s="132">
        <v>3</v>
      </c>
      <c r="K77" s="356" t="s">
        <v>792</v>
      </c>
      <c r="M77" s="233"/>
      <c r="N77" s="233"/>
      <c r="O77" s="233"/>
      <c r="P77" s="233"/>
      <c r="Q77" s="233"/>
    </row>
    <row r="78" spans="1:17" s="87" customFormat="1" hidden="1" outlineLevel="2">
      <c r="I78" s="132" t="s">
        <v>791</v>
      </c>
      <c r="J78" s="132">
        <v>3</v>
      </c>
      <c r="K78" s="356" t="s">
        <v>792</v>
      </c>
      <c r="M78" s="233"/>
      <c r="N78" s="233"/>
      <c r="O78" s="233"/>
      <c r="P78" s="233"/>
      <c r="Q78" s="233"/>
    </row>
    <row r="79" spans="1:17" s="87" customFormat="1" ht="14.4" outlineLevel="1" collapsed="1">
      <c r="I79" s="580" t="s">
        <v>988</v>
      </c>
      <c r="J79" s="581"/>
      <c r="K79" s="582"/>
      <c r="M79" s="233"/>
      <c r="N79" s="233"/>
      <c r="O79" s="233"/>
      <c r="P79" s="233"/>
      <c r="Q79" s="233"/>
    </row>
    <row r="80" spans="1:17" s="87" customFormat="1" hidden="1" outlineLevel="2">
      <c r="I80" s="132" t="s">
        <v>668</v>
      </c>
      <c r="J80" s="87">
        <v>3</v>
      </c>
      <c r="K80" s="356"/>
      <c r="M80" s="233"/>
      <c r="N80" s="233"/>
      <c r="O80" s="233"/>
      <c r="P80" s="233"/>
      <c r="Q80" s="233"/>
    </row>
    <row r="81" spans="9:17" s="87" customFormat="1" hidden="1" outlineLevel="2">
      <c r="I81" s="87" t="s">
        <v>283</v>
      </c>
      <c r="J81" s="87">
        <v>3</v>
      </c>
      <c r="K81" s="356" t="s">
        <v>573</v>
      </c>
      <c r="L81" s="357" t="s">
        <v>989</v>
      </c>
      <c r="M81" s="233"/>
      <c r="N81" s="233"/>
      <c r="O81" s="233"/>
      <c r="P81" s="233"/>
      <c r="Q81" s="233"/>
    </row>
    <row r="82" spans="9:17" s="87" customFormat="1" hidden="1" outlineLevel="2">
      <c r="I82" s="87" t="s">
        <v>284</v>
      </c>
      <c r="J82" s="132">
        <v>3</v>
      </c>
      <c r="K82" s="356" t="s">
        <v>574</v>
      </c>
      <c r="M82" s="233"/>
      <c r="N82" s="233"/>
      <c r="O82" s="233"/>
      <c r="P82" s="233"/>
      <c r="Q82" s="233"/>
    </row>
    <row r="83" spans="9:17" s="87" customFormat="1" hidden="1" outlineLevel="2">
      <c r="I83" s="87" t="s">
        <v>285</v>
      </c>
      <c r="J83" s="132">
        <v>3</v>
      </c>
      <c r="K83" s="356" t="s">
        <v>573</v>
      </c>
      <c r="M83" s="233"/>
      <c r="N83" s="233"/>
      <c r="O83" s="233"/>
      <c r="P83" s="233"/>
      <c r="Q83" s="233"/>
    </row>
    <row r="84" spans="9:17" s="87" customFormat="1" hidden="1" outlineLevel="2">
      <c r="I84" s="132" t="s">
        <v>286</v>
      </c>
      <c r="J84" s="132">
        <v>3</v>
      </c>
      <c r="K84" s="356"/>
      <c r="M84" s="233"/>
      <c r="N84" s="233"/>
      <c r="O84" s="233"/>
      <c r="P84" s="233"/>
      <c r="Q84" s="233"/>
    </row>
    <row r="85" spans="9:17" s="87" customFormat="1" hidden="1" outlineLevel="2">
      <c r="I85" s="358" t="s">
        <v>701</v>
      </c>
      <c r="J85" s="132">
        <v>3</v>
      </c>
      <c r="K85" s="356" t="s">
        <v>990</v>
      </c>
      <c r="M85" s="233"/>
      <c r="N85" s="233"/>
      <c r="O85" s="233"/>
      <c r="P85" s="233"/>
      <c r="Q85" s="233"/>
    </row>
    <row r="86" spans="9:17" s="87" customFormat="1" ht="14.4" outlineLevel="1" collapsed="1">
      <c r="I86" s="580" t="s">
        <v>991</v>
      </c>
      <c r="J86" s="581"/>
      <c r="K86" s="582"/>
      <c r="M86" s="233"/>
      <c r="N86" s="233"/>
      <c r="O86" s="233"/>
      <c r="P86" s="233"/>
      <c r="Q86" s="233"/>
    </row>
    <row r="87" spans="9:17" outlineLevel="4">
      <c r="I87" s="347" t="s">
        <v>668</v>
      </c>
      <c r="J87" s="346">
        <v>3</v>
      </c>
      <c r="K87" s="104"/>
      <c r="L87" s="87"/>
      <c r="M87" s="233"/>
      <c r="N87" s="233"/>
      <c r="O87" s="233"/>
      <c r="P87" s="233"/>
      <c r="Q87" s="233"/>
    </row>
    <row r="88" spans="9:17" outlineLevel="4">
      <c r="I88" s="346" t="s">
        <v>283</v>
      </c>
      <c r="J88" s="346">
        <v>3</v>
      </c>
      <c r="K88" s="104" t="s">
        <v>573</v>
      </c>
      <c r="L88" s="87"/>
      <c r="M88" s="233"/>
      <c r="N88" s="233"/>
      <c r="O88" s="233"/>
      <c r="P88" s="233"/>
      <c r="Q88" s="233"/>
    </row>
    <row r="89" spans="9:17" outlineLevel="4">
      <c r="I89" s="346" t="s">
        <v>284</v>
      </c>
      <c r="J89" s="347">
        <v>3</v>
      </c>
      <c r="K89" s="104" t="s">
        <v>574</v>
      </c>
      <c r="L89" s="87"/>
      <c r="M89" s="233"/>
      <c r="N89" s="233"/>
      <c r="O89" s="233"/>
      <c r="P89" s="233"/>
      <c r="Q89" s="233"/>
    </row>
    <row r="90" spans="9:17" outlineLevel="4">
      <c r="I90" s="346" t="s">
        <v>285</v>
      </c>
      <c r="J90" s="347">
        <v>3</v>
      </c>
      <c r="K90" s="104" t="s">
        <v>573</v>
      </c>
      <c r="L90" s="87"/>
      <c r="M90" s="233"/>
      <c r="N90" s="233"/>
      <c r="O90" s="233"/>
      <c r="P90" s="233"/>
      <c r="Q90" s="233"/>
    </row>
    <row r="91" spans="9:17" outlineLevel="4">
      <c r="I91" s="347" t="s">
        <v>286</v>
      </c>
      <c r="J91" s="347">
        <v>3</v>
      </c>
      <c r="K91" s="104"/>
      <c r="L91" s="87"/>
      <c r="M91" s="233"/>
      <c r="N91" s="233"/>
      <c r="O91" s="233"/>
      <c r="P91" s="233"/>
      <c r="Q91" s="233"/>
    </row>
    <row r="92" spans="9:17" outlineLevel="4">
      <c r="I92" s="138" t="s">
        <v>701</v>
      </c>
      <c r="J92" s="347">
        <v>3</v>
      </c>
      <c r="K92" s="104" t="s">
        <v>1040</v>
      </c>
      <c r="L92" s="87"/>
      <c r="M92" s="233"/>
      <c r="N92" s="233"/>
      <c r="O92" s="233"/>
      <c r="P92" s="233"/>
      <c r="Q92" s="233"/>
    </row>
    <row r="93" spans="9:17">
      <c r="I93" s="347"/>
      <c r="J93" s="347"/>
      <c r="K93" s="104"/>
      <c r="L93" s="87"/>
      <c r="M93" s="233"/>
      <c r="N93" s="233"/>
      <c r="O93" s="233"/>
      <c r="P93" s="233"/>
      <c r="Q93" s="233"/>
    </row>
    <row r="94" spans="9:17" outlineLevel="1">
      <c r="I94" s="169" t="s">
        <v>629</v>
      </c>
      <c r="J94" s="169"/>
      <c r="K94" s="348"/>
      <c r="L94" s="87"/>
      <c r="M94" s="233"/>
      <c r="N94" s="233"/>
      <c r="O94" s="233"/>
      <c r="P94" s="233"/>
      <c r="Q94" s="233"/>
    </row>
    <row r="95" spans="9:17" s="87" customFormat="1" ht="14.4" outlineLevel="1">
      <c r="I95" s="574" t="s">
        <v>992</v>
      </c>
      <c r="J95" s="575"/>
      <c r="K95" s="576"/>
      <c r="M95" s="233"/>
      <c r="N95" s="233"/>
      <c r="O95" s="233"/>
      <c r="P95" s="233"/>
      <c r="Q95" s="233"/>
    </row>
    <row r="96" spans="9:17" outlineLevel="2">
      <c r="I96" s="347" t="s">
        <v>667</v>
      </c>
      <c r="J96" s="347">
        <v>3</v>
      </c>
      <c r="K96" s="104" t="s">
        <v>573</v>
      </c>
      <c r="L96" s="87"/>
      <c r="M96" s="233"/>
      <c r="N96" s="233"/>
      <c r="O96" s="233"/>
      <c r="P96" s="233"/>
      <c r="Q96" s="233"/>
    </row>
    <row r="97" spans="9:17" outlineLevel="2">
      <c r="I97" s="347" t="s">
        <v>286</v>
      </c>
      <c r="J97" s="347">
        <v>3</v>
      </c>
      <c r="K97" s="104"/>
      <c r="L97" s="87"/>
      <c r="M97" s="233"/>
      <c r="N97" s="233"/>
      <c r="O97" s="233"/>
      <c r="P97" s="233"/>
      <c r="Q97" s="233"/>
    </row>
    <row r="98" spans="9:17" outlineLevel="2">
      <c r="I98" s="347" t="s">
        <v>582</v>
      </c>
      <c r="J98" s="347">
        <v>3</v>
      </c>
      <c r="K98" s="103"/>
      <c r="L98" s="87"/>
      <c r="M98" s="233"/>
      <c r="N98" s="233"/>
      <c r="O98" s="233"/>
      <c r="P98" s="233"/>
      <c r="Q98" s="233"/>
    </row>
    <row r="99" spans="9:17" outlineLevel="2">
      <c r="I99" s="347" t="s">
        <v>653</v>
      </c>
      <c r="J99" s="347">
        <v>3</v>
      </c>
      <c r="K99" s="104" t="s">
        <v>574</v>
      </c>
      <c r="L99" s="87"/>
      <c r="M99" s="233"/>
      <c r="N99" s="233"/>
      <c r="O99" s="233"/>
      <c r="P99" s="233"/>
      <c r="Q99" s="233"/>
    </row>
    <row r="100" spans="9:17" outlineLevel="2">
      <c r="I100" s="347" t="s">
        <v>654</v>
      </c>
      <c r="J100" s="347">
        <v>3</v>
      </c>
      <c r="K100" s="104" t="s">
        <v>573</v>
      </c>
      <c r="L100" s="87"/>
      <c r="M100" s="233"/>
      <c r="N100" s="233"/>
      <c r="O100" s="233"/>
      <c r="P100" s="233"/>
      <c r="Q100" s="233"/>
    </row>
    <row r="101" spans="9:17" outlineLevel="2">
      <c r="I101" s="347" t="s">
        <v>655</v>
      </c>
      <c r="J101" s="347">
        <v>3</v>
      </c>
      <c r="K101" s="104" t="s">
        <v>574</v>
      </c>
      <c r="L101" s="87"/>
      <c r="M101" s="233"/>
      <c r="N101" s="233"/>
      <c r="O101" s="233"/>
      <c r="P101" s="233"/>
      <c r="Q101" s="233"/>
    </row>
    <row r="102" spans="9:17" outlineLevel="2">
      <c r="I102" s="138" t="s">
        <v>699</v>
      </c>
      <c r="J102" s="347">
        <v>3</v>
      </c>
      <c r="K102" s="103" t="s">
        <v>656</v>
      </c>
      <c r="L102" s="87"/>
      <c r="M102" s="233"/>
      <c r="N102" s="233"/>
      <c r="O102" s="233"/>
      <c r="P102" s="233"/>
      <c r="Q102" s="233"/>
    </row>
    <row r="103" spans="9:17" outlineLevel="1">
      <c r="I103" s="87"/>
      <c r="J103" s="346"/>
      <c r="K103" s="103"/>
      <c r="L103" s="87"/>
      <c r="M103" s="233"/>
      <c r="N103" s="233"/>
      <c r="O103" s="233"/>
      <c r="P103" s="233"/>
      <c r="Q103" s="233"/>
    </row>
    <row r="104" spans="9:17" s="87" customFormat="1" outlineLevel="1">
      <c r="I104" s="586" t="s">
        <v>984</v>
      </c>
      <c r="J104" s="587"/>
      <c r="K104" s="588"/>
      <c r="M104" s="233"/>
      <c r="N104" s="233"/>
      <c r="O104" s="233"/>
      <c r="P104" s="233"/>
      <c r="Q104" s="233"/>
    </row>
    <row r="105" spans="9:17" s="87" customFormat="1" hidden="1" outlineLevel="2">
      <c r="I105" s="132" t="s">
        <v>674</v>
      </c>
      <c r="J105" s="132">
        <v>3</v>
      </c>
      <c r="K105" s="356"/>
      <c r="M105" s="233"/>
      <c r="N105" s="233"/>
      <c r="O105" s="233"/>
      <c r="P105" s="233"/>
      <c r="Q105" s="233"/>
    </row>
    <row r="106" spans="9:17" s="87" customFormat="1" hidden="1" outlineLevel="2">
      <c r="I106" s="132" t="s">
        <v>675</v>
      </c>
      <c r="J106" s="132">
        <v>3</v>
      </c>
      <c r="K106" s="356"/>
      <c r="M106" s="233"/>
      <c r="N106" s="233"/>
      <c r="O106" s="233"/>
      <c r="P106" s="233"/>
      <c r="Q106" s="233"/>
    </row>
    <row r="107" spans="9:17" s="87" customFormat="1" hidden="1" outlineLevel="2">
      <c r="I107" s="132" t="s">
        <v>676</v>
      </c>
      <c r="J107" s="132">
        <v>3</v>
      </c>
      <c r="K107" s="356"/>
      <c r="M107" s="233"/>
      <c r="N107" s="233"/>
      <c r="O107" s="233"/>
      <c r="P107" s="233"/>
      <c r="Q107" s="233"/>
    </row>
    <row r="108" spans="9:17" s="87" customFormat="1" hidden="1" outlineLevel="2">
      <c r="I108" s="132" t="s">
        <v>716</v>
      </c>
      <c r="J108" s="132">
        <v>3</v>
      </c>
      <c r="K108" s="356"/>
      <c r="M108" s="233"/>
      <c r="N108" s="233"/>
      <c r="O108" s="233"/>
      <c r="P108" s="233"/>
      <c r="Q108" s="233"/>
    </row>
    <row r="109" spans="9:17" s="87" customFormat="1" hidden="1" outlineLevel="2">
      <c r="I109" s="132" t="s">
        <v>717</v>
      </c>
      <c r="J109" s="132">
        <v>3</v>
      </c>
      <c r="K109" s="356"/>
      <c r="M109" s="233"/>
      <c r="N109" s="233"/>
      <c r="O109" s="233"/>
      <c r="P109" s="233"/>
      <c r="Q109" s="233"/>
    </row>
    <row r="110" spans="9:17" s="87" customFormat="1" hidden="1" outlineLevel="2">
      <c r="I110" s="132" t="s">
        <v>718</v>
      </c>
      <c r="J110" s="132">
        <v>3</v>
      </c>
      <c r="K110" s="356"/>
      <c r="M110" s="233"/>
      <c r="N110" s="233"/>
      <c r="O110" s="233"/>
      <c r="P110" s="233"/>
      <c r="Q110" s="233"/>
    </row>
    <row r="111" spans="9:17" s="87" customFormat="1" hidden="1" outlineLevel="2">
      <c r="I111" s="132" t="s">
        <v>719</v>
      </c>
      <c r="J111" s="132">
        <v>3</v>
      </c>
      <c r="K111" s="359"/>
      <c r="M111" s="233"/>
      <c r="N111" s="233"/>
      <c r="O111" s="233"/>
      <c r="P111" s="233"/>
      <c r="Q111" s="233"/>
    </row>
    <row r="112" spans="9:17" s="87" customFormat="1" outlineLevel="1" collapsed="1">
      <c r="I112" s="586" t="s">
        <v>972</v>
      </c>
      <c r="J112" s="587"/>
      <c r="K112" s="588"/>
      <c r="M112" s="233"/>
      <c r="N112" s="233"/>
      <c r="O112" s="233"/>
      <c r="P112" s="233"/>
      <c r="Q112" s="233"/>
    </row>
    <row r="113" spans="9:17" outlineLevel="2">
      <c r="I113" s="347" t="s">
        <v>673</v>
      </c>
      <c r="J113" s="347">
        <v>3</v>
      </c>
      <c r="K113" s="349" t="s">
        <v>726</v>
      </c>
      <c r="L113" s="87"/>
      <c r="M113" s="233"/>
      <c r="N113" s="233"/>
      <c r="O113" s="233"/>
      <c r="P113" s="233"/>
      <c r="Q113" s="233"/>
    </row>
    <row r="114" spans="9:17" outlineLevel="2">
      <c r="I114" s="347" t="s">
        <v>674</v>
      </c>
      <c r="J114" s="347">
        <v>3</v>
      </c>
      <c r="K114" s="104"/>
      <c r="L114" s="87"/>
      <c r="M114" s="233"/>
      <c r="N114" s="233"/>
      <c r="O114" s="233"/>
      <c r="P114" s="233"/>
      <c r="Q114" s="233"/>
    </row>
    <row r="115" spans="9:17" outlineLevel="2">
      <c r="I115" s="347" t="s">
        <v>675</v>
      </c>
      <c r="J115" s="347">
        <v>3</v>
      </c>
      <c r="K115" s="104"/>
      <c r="L115" s="87"/>
      <c r="M115" s="233"/>
      <c r="N115" s="233"/>
      <c r="O115" s="233"/>
      <c r="P115" s="233"/>
      <c r="Q115" s="233"/>
    </row>
    <row r="116" spans="9:17" outlineLevel="2">
      <c r="I116" s="347" t="s">
        <v>676</v>
      </c>
      <c r="J116" s="347">
        <v>3</v>
      </c>
      <c r="K116" s="104"/>
      <c r="L116" s="87"/>
      <c r="M116" s="233"/>
      <c r="N116" s="233"/>
      <c r="O116" s="233"/>
      <c r="P116" s="233"/>
      <c r="Q116" s="233"/>
    </row>
    <row r="117" spans="9:17" outlineLevel="2">
      <c r="I117" s="347" t="s">
        <v>716</v>
      </c>
      <c r="J117" s="347">
        <v>3</v>
      </c>
      <c r="K117" s="104"/>
      <c r="L117" s="87"/>
      <c r="M117" s="233"/>
      <c r="N117" s="233"/>
      <c r="O117" s="233"/>
      <c r="P117" s="233"/>
      <c r="Q117" s="233"/>
    </row>
    <row r="118" spans="9:17" outlineLevel="2">
      <c r="I118" s="347" t="s">
        <v>717</v>
      </c>
      <c r="J118" s="347">
        <v>3</v>
      </c>
      <c r="K118" s="104"/>
      <c r="L118" s="87"/>
      <c r="M118" s="233"/>
      <c r="N118" s="233"/>
      <c r="O118" s="233"/>
      <c r="P118" s="233"/>
      <c r="Q118" s="233"/>
    </row>
    <row r="119" spans="9:17" outlineLevel="2">
      <c r="I119" s="347" t="s">
        <v>718</v>
      </c>
      <c r="J119" s="347">
        <v>3</v>
      </c>
      <c r="K119" s="104"/>
      <c r="L119" s="87"/>
      <c r="M119" s="233"/>
      <c r="N119" s="233"/>
      <c r="O119" s="233"/>
      <c r="P119" s="233"/>
      <c r="Q119" s="233"/>
    </row>
    <row r="120" spans="9:17" outlineLevel="1">
      <c r="J120" s="346"/>
      <c r="K120" s="104"/>
      <c r="L120" s="87"/>
      <c r="M120" s="233"/>
      <c r="N120" s="233"/>
      <c r="O120" s="233"/>
      <c r="P120" s="233"/>
      <c r="Q120" s="233"/>
    </row>
    <row r="121" spans="9:17" ht="14.4" outlineLevel="1">
      <c r="I121" s="574" t="s">
        <v>993</v>
      </c>
      <c r="J121" s="575"/>
      <c r="K121" s="576"/>
      <c r="L121" s="87"/>
      <c r="M121" s="346"/>
    </row>
    <row r="122" spans="9:17" hidden="1" outlineLevel="2">
      <c r="I122" s="132" t="s">
        <v>846</v>
      </c>
      <c r="J122" s="132">
        <v>3</v>
      </c>
      <c r="K122" s="356" t="s">
        <v>573</v>
      </c>
      <c r="L122" s="87"/>
      <c r="M122" s="346"/>
    </row>
    <row r="123" spans="9:17" hidden="1" outlineLevel="2">
      <c r="I123" s="132" t="s">
        <v>847</v>
      </c>
      <c r="J123" s="132">
        <v>3</v>
      </c>
      <c r="K123" s="356"/>
      <c r="L123" s="87"/>
      <c r="M123" s="346"/>
    </row>
    <row r="124" spans="9:17" hidden="1" outlineLevel="2">
      <c r="I124" s="132" t="s">
        <v>796</v>
      </c>
      <c r="J124" s="132">
        <v>3</v>
      </c>
      <c r="K124" s="356" t="s">
        <v>573</v>
      </c>
      <c r="L124" s="87"/>
      <c r="M124" s="346"/>
    </row>
    <row r="125" spans="9:17" hidden="1" outlineLevel="2">
      <c r="I125" s="132" t="s">
        <v>97</v>
      </c>
      <c r="J125" s="132">
        <v>3</v>
      </c>
      <c r="K125" s="356"/>
      <c r="L125" s="87"/>
      <c r="M125" s="346"/>
    </row>
    <row r="126" spans="9:17" hidden="1" outlineLevel="2">
      <c r="I126" s="132" t="s">
        <v>797</v>
      </c>
      <c r="J126" s="132">
        <v>3</v>
      </c>
      <c r="K126" s="356" t="s">
        <v>574</v>
      </c>
      <c r="L126" s="87"/>
      <c r="M126" s="346"/>
    </row>
    <row r="127" spans="9:17" hidden="1" outlineLevel="2">
      <c r="I127" s="132" t="s">
        <v>580</v>
      </c>
      <c r="J127" s="132">
        <v>3</v>
      </c>
      <c r="K127" s="359"/>
      <c r="L127" s="162" t="s">
        <v>986</v>
      </c>
      <c r="M127" s="346"/>
    </row>
    <row r="128" spans="9:17" hidden="1" outlineLevel="2">
      <c r="I128" s="132" t="s">
        <v>824</v>
      </c>
      <c r="J128" s="132">
        <v>3</v>
      </c>
      <c r="K128" s="356"/>
      <c r="L128" s="87"/>
      <c r="M128" s="346"/>
    </row>
    <row r="129" spans="9:13" hidden="1" outlineLevel="2">
      <c r="I129" s="132" t="s">
        <v>672</v>
      </c>
      <c r="J129" s="132">
        <v>3</v>
      </c>
      <c r="K129" s="356"/>
      <c r="L129" s="87"/>
      <c r="M129" s="346"/>
    </row>
    <row r="130" spans="9:13" ht="14.4" outlineLevel="1" collapsed="1">
      <c r="I130" s="574" t="s">
        <v>994</v>
      </c>
      <c r="J130" s="575"/>
      <c r="K130" s="576"/>
      <c r="L130" s="87"/>
      <c r="M130" s="346"/>
    </row>
    <row r="131" spans="9:13" hidden="1" outlineLevel="2">
      <c r="I131" s="132" t="s">
        <v>847</v>
      </c>
      <c r="J131" s="132">
        <v>3</v>
      </c>
      <c r="K131" s="356"/>
      <c r="L131" s="87"/>
      <c r="M131" s="346"/>
    </row>
    <row r="132" spans="9:13" hidden="1" outlineLevel="2">
      <c r="I132" s="132" t="s">
        <v>97</v>
      </c>
      <c r="J132" s="132">
        <v>3</v>
      </c>
      <c r="K132" s="356"/>
      <c r="L132" s="87"/>
      <c r="M132" s="346"/>
    </row>
    <row r="133" spans="9:13" hidden="1" outlineLevel="2">
      <c r="I133" s="132" t="s">
        <v>694</v>
      </c>
      <c r="J133" s="132">
        <v>3</v>
      </c>
      <c r="K133" s="356" t="s">
        <v>995</v>
      </c>
      <c r="L133" s="87"/>
      <c r="M133" s="346"/>
    </row>
    <row r="134" spans="9:13" hidden="1" outlineLevel="2">
      <c r="I134" s="132" t="s">
        <v>695</v>
      </c>
      <c r="J134" s="132">
        <v>3</v>
      </c>
      <c r="K134" s="356" t="s">
        <v>995</v>
      </c>
      <c r="L134" s="87"/>
      <c r="M134" s="346"/>
    </row>
    <row r="135" spans="9:13" hidden="1" outlineLevel="2">
      <c r="I135" s="132" t="s">
        <v>696</v>
      </c>
      <c r="J135" s="132">
        <v>3</v>
      </c>
      <c r="K135" s="356" t="s">
        <v>995</v>
      </c>
      <c r="L135" s="87"/>
      <c r="M135" s="346"/>
    </row>
    <row r="136" spans="9:13" hidden="1" outlineLevel="2">
      <c r="I136" s="132" t="s">
        <v>697</v>
      </c>
      <c r="J136" s="132">
        <v>3</v>
      </c>
      <c r="K136" s="356" t="s">
        <v>995</v>
      </c>
      <c r="L136" s="87"/>
      <c r="M136" s="346"/>
    </row>
    <row r="137" spans="9:13" hidden="1" outlineLevel="2">
      <c r="I137" s="132" t="s">
        <v>698</v>
      </c>
      <c r="J137" s="132">
        <v>3</v>
      </c>
      <c r="K137" s="356" t="s">
        <v>995</v>
      </c>
      <c r="L137" s="87"/>
      <c r="M137" s="346"/>
    </row>
    <row r="138" spans="9:13" ht="14.4" outlineLevel="1" collapsed="1">
      <c r="I138" s="574" t="s">
        <v>996</v>
      </c>
      <c r="J138" s="575"/>
      <c r="K138" s="576"/>
      <c r="L138" s="87"/>
      <c r="M138" s="346"/>
    </row>
    <row r="139" spans="9:13" hidden="1" outlineLevel="2">
      <c r="I139" s="132" t="s">
        <v>847</v>
      </c>
      <c r="J139" s="132">
        <v>3</v>
      </c>
      <c r="K139" s="356"/>
      <c r="L139" s="87"/>
      <c r="M139" s="346"/>
    </row>
    <row r="140" spans="9:13" hidden="1" outlineLevel="2">
      <c r="I140" s="132" t="s">
        <v>278</v>
      </c>
      <c r="J140" s="132">
        <v>3</v>
      </c>
      <c r="K140" s="356"/>
      <c r="L140" s="87"/>
      <c r="M140" s="346"/>
    </row>
    <row r="141" spans="9:13" hidden="1" outlineLevel="2">
      <c r="I141" s="132" t="s">
        <v>97</v>
      </c>
      <c r="J141" s="132">
        <v>3</v>
      </c>
      <c r="K141" s="356"/>
      <c r="L141" s="87"/>
      <c r="M141" s="346"/>
    </row>
    <row r="142" spans="9:13" hidden="1" outlineLevel="2">
      <c r="I142" s="358" t="s">
        <v>694</v>
      </c>
      <c r="J142" s="132">
        <v>3</v>
      </c>
      <c r="K142" s="356" t="s">
        <v>923</v>
      </c>
      <c r="L142" s="87"/>
      <c r="M142" s="346"/>
    </row>
    <row r="143" spans="9:13" hidden="1" outlineLevel="2">
      <c r="I143" s="358" t="s">
        <v>695</v>
      </c>
      <c r="J143" s="132">
        <v>3</v>
      </c>
      <c r="K143" s="356" t="s">
        <v>923</v>
      </c>
      <c r="L143" s="87"/>
      <c r="M143" s="346"/>
    </row>
    <row r="144" spans="9:13" hidden="1" outlineLevel="2">
      <c r="I144" s="358" t="s">
        <v>696</v>
      </c>
      <c r="J144" s="132">
        <v>3</v>
      </c>
      <c r="K144" s="356" t="s">
        <v>923</v>
      </c>
      <c r="L144" s="87"/>
      <c r="M144" s="346"/>
    </row>
    <row r="145" spans="9:13" hidden="1" outlineLevel="2">
      <c r="I145" s="358" t="s">
        <v>697</v>
      </c>
      <c r="J145" s="132">
        <v>3</v>
      </c>
      <c r="K145" s="356" t="s">
        <v>997</v>
      </c>
      <c r="L145" s="87"/>
      <c r="M145" s="346"/>
    </row>
    <row r="146" spans="9:13" hidden="1" outlineLevel="2">
      <c r="I146" s="358" t="s">
        <v>698</v>
      </c>
      <c r="J146" s="132">
        <v>3</v>
      </c>
      <c r="K146" s="356" t="s">
        <v>997</v>
      </c>
      <c r="L146" s="87"/>
      <c r="M146" s="346"/>
    </row>
    <row r="147" spans="9:13" ht="14.4" outlineLevel="1" collapsed="1">
      <c r="I147" s="574" t="s">
        <v>998</v>
      </c>
      <c r="J147" s="575"/>
      <c r="K147" s="576"/>
      <c r="L147" s="87"/>
      <c r="M147" s="346"/>
    </row>
    <row r="148" spans="9:13" outlineLevel="2">
      <c r="I148" s="347" t="s">
        <v>847</v>
      </c>
      <c r="J148" s="347">
        <v>3</v>
      </c>
      <c r="K148" s="104"/>
      <c r="L148" s="87"/>
      <c r="M148" s="346"/>
    </row>
    <row r="149" spans="9:13" outlineLevel="2">
      <c r="I149" s="347" t="s">
        <v>278</v>
      </c>
      <c r="J149" s="347">
        <v>3</v>
      </c>
      <c r="K149" s="104"/>
      <c r="L149" s="87"/>
      <c r="M149" s="346"/>
    </row>
    <row r="150" spans="9:13" outlineLevel="2">
      <c r="I150" s="347" t="s">
        <v>97</v>
      </c>
      <c r="J150" s="347">
        <v>3</v>
      </c>
      <c r="K150" s="104" t="s">
        <v>574</v>
      </c>
      <c r="L150" s="87"/>
      <c r="M150" s="346"/>
    </row>
    <row r="151" spans="9:13" outlineLevel="2">
      <c r="I151" s="138" t="s">
        <v>694</v>
      </c>
      <c r="J151" s="347">
        <v>3</v>
      </c>
      <c r="K151" s="346" t="s">
        <v>639</v>
      </c>
      <c r="L151" s="104" t="s">
        <v>923</v>
      </c>
      <c r="M151" s="346"/>
    </row>
    <row r="152" spans="9:13" outlineLevel="2">
      <c r="I152" s="138" t="s">
        <v>695</v>
      </c>
      <c r="J152" s="347">
        <v>3</v>
      </c>
      <c r="K152" s="346" t="s">
        <v>642</v>
      </c>
      <c r="L152" s="104" t="s">
        <v>923</v>
      </c>
      <c r="M152" s="346"/>
    </row>
    <row r="153" spans="9:13" outlineLevel="2">
      <c r="I153" s="138" t="s">
        <v>696</v>
      </c>
      <c r="J153" s="347">
        <v>3</v>
      </c>
      <c r="K153" s="346" t="s">
        <v>643</v>
      </c>
      <c r="L153" s="104" t="s">
        <v>923</v>
      </c>
      <c r="M153" s="346"/>
    </row>
    <row r="154" spans="9:13" outlineLevel="2">
      <c r="I154" s="138" t="s">
        <v>697</v>
      </c>
      <c r="J154" s="347">
        <v>3</v>
      </c>
      <c r="K154" s="104" t="s">
        <v>1041</v>
      </c>
      <c r="L154" s="87"/>
      <c r="M154" s="346"/>
    </row>
    <row r="155" spans="9:13" outlineLevel="2">
      <c r="I155" s="138" t="s">
        <v>698</v>
      </c>
      <c r="J155" s="347">
        <v>3</v>
      </c>
      <c r="K155" s="104" t="s">
        <v>1041</v>
      </c>
      <c r="L155" s="87"/>
      <c r="M155" s="346"/>
    </row>
    <row r="156" spans="9:13" outlineLevel="1">
      <c r="I156" s="589" t="s">
        <v>999</v>
      </c>
      <c r="J156" s="590"/>
      <c r="K156" s="591"/>
      <c r="L156" s="87"/>
      <c r="M156" s="346"/>
    </row>
    <row r="157" spans="9:13" outlineLevel="2">
      <c r="I157" s="346" t="s">
        <v>639</v>
      </c>
      <c r="J157" s="346">
        <v>3</v>
      </c>
      <c r="K157" s="103"/>
      <c r="L157" s="87"/>
      <c r="M157" s="346"/>
    </row>
    <row r="158" spans="9:13" outlineLevel="2">
      <c r="I158" s="346" t="s">
        <v>642</v>
      </c>
      <c r="J158" s="346">
        <v>3</v>
      </c>
      <c r="K158" s="103"/>
      <c r="L158" s="87"/>
      <c r="M158" s="346"/>
    </row>
    <row r="159" spans="9:13" outlineLevel="2">
      <c r="I159" s="346" t="s">
        <v>643</v>
      </c>
      <c r="J159" s="346">
        <v>3</v>
      </c>
      <c r="K159" s="103"/>
      <c r="L159" s="87"/>
      <c r="M159" s="346"/>
    </row>
    <row r="160" spans="9:13" outlineLevel="2">
      <c r="I160" s="347" t="s">
        <v>847</v>
      </c>
      <c r="J160" s="347">
        <v>3</v>
      </c>
      <c r="K160" s="104"/>
      <c r="L160" s="87"/>
      <c r="M160" s="346"/>
    </row>
    <row r="161" spans="9:13" outlineLevel="2">
      <c r="I161" s="347" t="s">
        <v>97</v>
      </c>
      <c r="J161" s="347">
        <v>3</v>
      </c>
      <c r="K161" s="104"/>
      <c r="L161" s="87"/>
      <c r="M161" s="346"/>
    </row>
    <row r="162" spans="9:13" outlineLevel="2">
      <c r="I162" s="138" t="s">
        <v>694</v>
      </c>
      <c r="J162" s="347">
        <v>3</v>
      </c>
      <c r="K162" s="347" t="s">
        <v>278</v>
      </c>
      <c r="L162" s="104" t="s">
        <v>1042</v>
      </c>
      <c r="M162" s="346"/>
    </row>
    <row r="163" spans="9:13" outlineLevel="2">
      <c r="I163" s="138" t="s">
        <v>695</v>
      </c>
      <c r="J163" s="347">
        <v>3</v>
      </c>
      <c r="K163" s="104" t="s">
        <v>1042</v>
      </c>
      <c r="L163" s="87"/>
      <c r="M163" s="346"/>
    </row>
    <row r="164" spans="9:13" outlineLevel="2">
      <c r="I164" s="138" t="s">
        <v>696</v>
      </c>
      <c r="J164" s="347">
        <v>3</v>
      </c>
      <c r="K164" s="104" t="s">
        <v>1042</v>
      </c>
      <c r="L164" s="87"/>
      <c r="M164" s="346"/>
    </row>
    <row r="165" spans="9:13" outlineLevel="1">
      <c r="I165" s="138"/>
      <c r="J165" s="347"/>
      <c r="K165" s="104"/>
      <c r="L165" s="87"/>
      <c r="M165" s="346"/>
    </row>
    <row r="166" spans="9:13" ht="14.4" outlineLevel="1">
      <c r="I166" s="574" t="s">
        <v>1000</v>
      </c>
      <c r="J166" s="575"/>
      <c r="K166" s="576"/>
      <c r="L166" s="87"/>
      <c r="M166" s="346"/>
    </row>
    <row r="167" spans="9:13" hidden="1" outlineLevel="2">
      <c r="I167" s="132" t="s">
        <v>669</v>
      </c>
      <c r="J167" s="132">
        <v>3</v>
      </c>
      <c r="K167" s="356"/>
      <c r="L167" s="87"/>
      <c r="M167" s="346"/>
    </row>
    <row r="168" spans="9:13" hidden="1" outlineLevel="2">
      <c r="I168" s="132" t="s">
        <v>670</v>
      </c>
      <c r="J168" s="132">
        <v>3</v>
      </c>
      <c r="K168" s="356"/>
      <c r="L168" s="87"/>
      <c r="M168" s="346"/>
    </row>
    <row r="169" spans="9:13" hidden="1" outlineLevel="2">
      <c r="I169" s="132" t="s">
        <v>99</v>
      </c>
      <c r="J169" s="132">
        <v>3</v>
      </c>
      <c r="K169" s="356"/>
      <c r="L169" s="87"/>
      <c r="M169" s="346"/>
    </row>
    <row r="170" spans="9:13" hidden="1" outlineLevel="2">
      <c r="I170" s="132" t="s">
        <v>103</v>
      </c>
      <c r="J170" s="132">
        <v>3</v>
      </c>
      <c r="K170" s="356"/>
      <c r="L170" s="87"/>
      <c r="M170" s="346"/>
    </row>
    <row r="171" spans="9:13" hidden="1" outlineLevel="2">
      <c r="I171" s="132" t="s">
        <v>100</v>
      </c>
      <c r="J171" s="132">
        <v>3</v>
      </c>
      <c r="K171" s="356"/>
      <c r="L171" s="87"/>
      <c r="M171" s="346"/>
    </row>
    <row r="172" spans="9:13" hidden="1" outlineLevel="2">
      <c r="I172" s="132" t="s">
        <v>101</v>
      </c>
      <c r="J172" s="132">
        <v>3</v>
      </c>
      <c r="K172" s="356"/>
      <c r="L172" s="87"/>
      <c r="M172" s="346"/>
    </row>
    <row r="173" spans="9:13" hidden="1" outlineLevel="2">
      <c r="I173" s="132" t="s">
        <v>102</v>
      </c>
      <c r="J173" s="132">
        <v>3</v>
      </c>
      <c r="K173" s="356"/>
      <c r="L173" s="87"/>
      <c r="M173" s="346"/>
    </row>
    <row r="174" spans="9:13" hidden="1" outlineLevel="2">
      <c r="I174" s="132" t="s">
        <v>692</v>
      </c>
      <c r="J174" s="132">
        <v>3</v>
      </c>
      <c r="K174" s="356" t="s">
        <v>825</v>
      </c>
      <c r="L174" s="87"/>
      <c r="M174" s="346"/>
    </row>
    <row r="175" spans="9:13" ht="14.4" outlineLevel="1" collapsed="1">
      <c r="I175" s="574" t="s">
        <v>1001</v>
      </c>
      <c r="J175" s="575"/>
      <c r="K175" s="576"/>
      <c r="L175" s="87"/>
      <c r="M175" s="346"/>
    </row>
    <row r="176" spans="9:13" outlineLevel="2">
      <c r="I176" s="347" t="s">
        <v>669</v>
      </c>
      <c r="J176" s="347">
        <v>3</v>
      </c>
      <c r="K176" s="104"/>
      <c r="L176" s="87"/>
      <c r="M176" s="346"/>
    </row>
    <row r="177" spans="9:13" outlineLevel="2">
      <c r="I177" s="347" t="s">
        <v>670</v>
      </c>
      <c r="J177" s="347">
        <v>3</v>
      </c>
      <c r="K177" s="104"/>
      <c r="L177" s="87"/>
      <c r="M177" s="346"/>
    </row>
    <row r="178" spans="9:13" outlineLevel="2">
      <c r="I178" s="347" t="s">
        <v>99</v>
      </c>
      <c r="J178" s="347">
        <v>3</v>
      </c>
      <c r="K178" s="104"/>
      <c r="L178" s="87"/>
      <c r="M178" s="346"/>
    </row>
    <row r="179" spans="9:13" outlineLevel="2">
      <c r="I179" s="347" t="s">
        <v>100</v>
      </c>
      <c r="J179" s="347">
        <v>3</v>
      </c>
      <c r="K179" s="104"/>
      <c r="L179" s="87"/>
      <c r="M179" s="346"/>
    </row>
    <row r="180" spans="9:13" outlineLevel="2">
      <c r="I180" s="347" t="s">
        <v>101</v>
      </c>
      <c r="J180" s="347">
        <v>3</v>
      </c>
      <c r="K180" s="104"/>
      <c r="L180" s="87"/>
      <c r="M180" s="346"/>
    </row>
    <row r="181" spans="9:13" outlineLevel="2">
      <c r="I181" s="347" t="s">
        <v>102</v>
      </c>
      <c r="J181" s="347">
        <v>3</v>
      </c>
      <c r="K181" s="104"/>
      <c r="L181" s="87"/>
      <c r="M181" s="346"/>
    </row>
    <row r="182" spans="9:13" outlineLevel="2">
      <c r="I182" s="138" t="s">
        <v>692</v>
      </c>
      <c r="J182" s="347">
        <v>3</v>
      </c>
      <c r="K182" s="104" t="s">
        <v>702</v>
      </c>
      <c r="L182" s="87"/>
      <c r="M182" s="346"/>
    </row>
    <row r="183" spans="9:13" outlineLevel="2">
      <c r="I183" s="138" t="s">
        <v>693</v>
      </c>
      <c r="J183" s="347">
        <v>3</v>
      </c>
      <c r="K183" s="104" t="s">
        <v>702</v>
      </c>
      <c r="L183" s="87"/>
      <c r="M183" s="346"/>
    </row>
    <row r="184" spans="9:13" outlineLevel="1">
      <c r="I184" s="347"/>
      <c r="J184" s="347"/>
      <c r="K184" s="104"/>
      <c r="L184" s="87"/>
      <c r="M184" s="346"/>
    </row>
    <row r="185" spans="9:13" ht="14.4" outlineLevel="1">
      <c r="I185" s="574" t="s">
        <v>1002</v>
      </c>
      <c r="J185" s="575"/>
      <c r="K185" s="576"/>
      <c r="L185" s="87"/>
      <c r="M185" s="346"/>
    </row>
    <row r="186" spans="9:13" outlineLevel="2">
      <c r="I186" s="347" t="s">
        <v>669</v>
      </c>
      <c r="J186" s="347">
        <v>3</v>
      </c>
      <c r="K186" s="104"/>
      <c r="L186" s="87"/>
      <c r="M186" s="346"/>
    </row>
    <row r="187" spans="9:13" outlineLevel="2">
      <c r="I187" s="347" t="s">
        <v>670</v>
      </c>
      <c r="J187" s="347">
        <v>3</v>
      </c>
      <c r="K187" s="104"/>
      <c r="L187" s="87"/>
      <c r="M187" s="346"/>
    </row>
    <row r="188" spans="9:13" outlineLevel="2">
      <c r="I188" s="347" t="s">
        <v>848</v>
      </c>
      <c r="J188" s="347">
        <v>3</v>
      </c>
      <c r="K188" s="104"/>
      <c r="L188" s="87"/>
      <c r="M188" s="346"/>
    </row>
    <row r="189" spans="9:13" outlineLevel="2">
      <c r="I189" s="346" t="s">
        <v>671</v>
      </c>
      <c r="J189" s="347">
        <v>3</v>
      </c>
      <c r="K189" s="104"/>
      <c r="L189" s="87"/>
      <c r="M189" s="346"/>
    </row>
    <row r="190" spans="9:13" outlineLevel="2">
      <c r="I190" s="347" t="s">
        <v>107</v>
      </c>
      <c r="J190" s="347">
        <v>3</v>
      </c>
      <c r="K190" s="104" t="s">
        <v>573</v>
      </c>
      <c r="L190" s="87"/>
      <c r="M190" s="346"/>
    </row>
    <row r="191" spans="9:13" outlineLevel="2">
      <c r="I191" s="347" t="s">
        <v>108</v>
      </c>
      <c r="J191" s="347">
        <v>3</v>
      </c>
      <c r="K191" s="104" t="s">
        <v>573</v>
      </c>
      <c r="L191" s="87"/>
      <c r="M191" s="346"/>
    </row>
    <row r="192" spans="9:13" outlineLevel="2">
      <c r="I192" s="347" t="s">
        <v>109</v>
      </c>
      <c r="J192" s="347">
        <v>3</v>
      </c>
      <c r="K192" s="104" t="s">
        <v>574</v>
      </c>
      <c r="L192" s="87"/>
      <c r="M192" s="346"/>
    </row>
    <row r="193" spans="9:13" outlineLevel="1">
      <c r="J193" s="346"/>
      <c r="K193" s="103"/>
      <c r="L193" s="87"/>
      <c r="M193" s="346"/>
    </row>
    <row r="194" spans="9:13" ht="14.4" outlineLevel="1">
      <c r="I194" s="574" t="s">
        <v>1003</v>
      </c>
      <c r="J194" s="575"/>
      <c r="K194" s="576"/>
      <c r="L194" s="87"/>
      <c r="M194" s="346"/>
    </row>
    <row r="195" spans="9:13" hidden="1" outlineLevel="2">
      <c r="I195" s="132" t="s">
        <v>576</v>
      </c>
      <c r="J195" s="132">
        <v>3</v>
      </c>
      <c r="K195" s="356"/>
      <c r="L195" s="87"/>
      <c r="M195" s="346"/>
    </row>
    <row r="196" spans="9:13" hidden="1" outlineLevel="2">
      <c r="I196" s="132" t="s">
        <v>111</v>
      </c>
      <c r="J196" s="132">
        <v>3</v>
      </c>
      <c r="K196" s="356" t="s">
        <v>573</v>
      </c>
      <c r="L196" s="87"/>
      <c r="M196" s="346"/>
    </row>
    <row r="197" spans="9:13" hidden="1" outlineLevel="2">
      <c r="I197" s="132" t="s">
        <v>112</v>
      </c>
      <c r="J197" s="132">
        <v>3</v>
      </c>
      <c r="K197" s="356" t="s">
        <v>573</v>
      </c>
      <c r="L197" s="87"/>
      <c r="M197" s="346"/>
    </row>
    <row r="198" spans="9:13" hidden="1" outlineLevel="2">
      <c r="I198" s="132" t="s">
        <v>113</v>
      </c>
      <c r="J198" s="132">
        <v>3</v>
      </c>
      <c r="K198" s="356" t="s">
        <v>574</v>
      </c>
      <c r="L198" s="87"/>
      <c r="M198" s="346"/>
    </row>
    <row r="199" spans="9:13" hidden="1" outlineLevel="2">
      <c r="I199" s="132" t="s">
        <v>691</v>
      </c>
      <c r="J199" s="132">
        <v>3</v>
      </c>
      <c r="K199" s="356" t="s">
        <v>826</v>
      </c>
      <c r="L199" s="87"/>
      <c r="M199" s="346"/>
    </row>
    <row r="200" spans="9:13" hidden="1" outlineLevel="2">
      <c r="I200" s="132" t="s">
        <v>690</v>
      </c>
      <c r="J200" s="132">
        <v>3</v>
      </c>
      <c r="K200" s="356" t="s">
        <v>826</v>
      </c>
      <c r="L200" s="87"/>
      <c r="M200" s="346"/>
    </row>
    <row r="201" spans="9:13" hidden="1" outlineLevel="2">
      <c r="I201" s="132" t="s">
        <v>689</v>
      </c>
      <c r="J201" s="132">
        <v>3</v>
      </c>
      <c r="K201" s="356" t="s">
        <v>826</v>
      </c>
      <c r="L201" s="87"/>
      <c r="M201" s="346"/>
    </row>
    <row r="202" spans="9:13" hidden="1" outlineLevel="2">
      <c r="I202" s="132" t="s">
        <v>801</v>
      </c>
      <c r="J202" s="132">
        <v>3</v>
      </c>
      <c r="K202" s="356" t="s">
        <v>826</v>
      </c>
      <c r="L202" s="87"/>
      <c r="M202" s="346"/>
    </row>
    <row r="203" spans="9:13" ht="14.4" outlineLevel="1" collapsed="1">
      <c r="I203" s="574" t="s">
        <v>1004</v>
      </c>
      <c r="J203" s="575"/>
      <c r="K203" s="576"/>
      <c r="L203" s="87"/>
      <c r="M203" s="346"/>
    </row>
    <row r="204" spans="9:13" hidden="1" outlineLevel="2">
      <c r="I204" s="132" t="s">
        <v>576</v>
      </c>
      <c r="J204" s="132">
        <v>3</v>
      </c>
      <c r="K204" s="356"/>
      <c r="L204" s="87"/>
      <c r="M204" s="346"/>
    </row>
    <row r="205" spans="9:13" hidden="1" outlineLevel="2">
      <c r="I205" s="132" t="s">
        <v>111</v>
      </c>
      <c r="J205" s="132">
        <v>3</v>
      </c>
      <c r="K205" s="356" t="s">
        <v>573</v>
      </c>
      <c r="L205" s="87"/>
      <c r="M205" s="346"/>
    </row>
    <row r="206" spans="9:13" hidden="1" outlineLevel="2">
      <c r="I206" s="132" t="s">
        <v>141</v>
      </c>
      <c r="J206" s="132">
        <v>3</v>
      </c>
      <c r="K206" s="356" t="s">
        <v>574</v>
      </c>
      <c r="L206" s="87"/>
      <c r="M206" s="346"/>
    </row>
    <row r="207" spans="9:13" hidden="1" outlineLevel="2">
      <c r="I207" s="132" t="s">
        <v>112</v>
      </c>
      <c r="J207" s="132">
        <v>3</v>
      </c>
      <c r="K207" s="356" t="s">
        <v>573</v>
      </c>
      <c r="L207" s="87"/>
      <c r="M207" s="346"/>
    </row>
    <row r="208" spans="9:13" hidden="1" outlineLevel="2">
      <c r="I208" s="132" t="s">
        <v>113</v>
      </c>
      <c r="J208" s="132">
        <v>3</v>
      </c>
      <c r="K208" s="356" t="s">
        <v>574</v>
      </c>
      <c r="L208" s="87"/>
      <c r="M208" s="346"/>
    </row>
    <row r="209" spans="9:13" hidden="1" outlineLevel="2">
      <c r="I209" s="358" t="s">
        <v>691</v>
      </c>
      <c r="J209" s="132">
        <v>3</v>
      </c>
      <c r="K209" s="356" t="s">
        <v>1005</v>
      </c>
      <c r="L209" s="87"/>
      <c r="M209" s="346"/>
    </row>
    <row r="210" spans="9:13" hidden="1" outlineLevel="2">
      <c r="I210" s="358" t="s">
        <v>690</v>
      </c>
      <c r="J210" s="132">
        <v>3</v>
      </c>
      <c r="K210" s="356" t="s">
        <v>1005</v>
      </c>
      <c r="L210" s="87"/>
      <c r="M210" s="346"/>
    </row>
    <row r="211" spans="9:13" hidden="1" outlineLevel="2">
      <c r="I211" s="358" t="s">
        <v>689</v>
      </c>
      <c r="J211" s="132">
        <v>3</v>
      </c>
      <c r="K211" s="356" t="s">
        <v>1005</v>
      </c>
      <c r="L211" s="87"/>
      <c r="M211" s="346"/>
    </row>
    <row r="212" spans="9:13" ht="14.4" outlineLevel="1" collapsed="1">
      <c r="I212" s="574" t="s">
        <v>1006</v>
      </c>
      <c r="J212" s="575"/>
      <c r="K212" s="576"/>
      <c r="L212" s="87"/>
      <c r="M212" s="346"/>
    </row>
    <row r="213" spans="9:13" hidden="1" outlineLevel="2">
      <c r="I213" s="132" t="s">
        <v>576</v>
      </c>
      <c r="J213" s="132">
        <v>3</v>
      </c>
      <c r="K213" s="356"/>
      <c r="L213" s="87"/>
      <c r="M213" s="346"/>
    </row>
    <row r="214" spans="9:13" hidden="1" outlineLevel="2">
      <c r="I214" s="132" t="s">
        <v>111</v>
      </c>
      <c r="J214" s="132">
        <v>3</v>
      </c>
      <c r="K214" s="356" t="s">
        <v>573</v>
      </c>
      <c r="L214" s="87"/>
      <c r="M214" s="346"/>
    </row>
    <row r="215" spans="9:13" hidden="1" outlineLevel="2">
      <c r="I215" s="132" t="s">
        <v>141</v>
      </c>
      <c r="J215" s="132">
        <v>3</v>
      </c>
      <c r="K215" s="356" t="s">
        <v>574</v>
      </c>
      <c r="L215" s="87"/>
      <c r="M215" s="346"/>
    </row>
    <row r="216" spans="9:13" hidden="1" outlineLevel="2">
      <c r="I216" s="132" t="s">
        <v>112</v>
      </c>
      <c r="J216" s="132">
        <v>3</v>
      </c>
      <c r="K216" s="356" t="s">
        <v>573</v>
      </c>
      <c r="L216" s="87"/>
      <c r="M216" s="346"/>
    </row>
    <row r="217" spans="9:13" hidden="1" outlineLevel="2">
      <c r="I217" s="132" t="s">
        <v>113</v>
      </c>
      <c r="J217" s="132">
        <v>3</v>
      </c>
      <c r="K217" s="356" t="s">
        <v>574</v>
      </c>
      <c r="L217" s="87"/>
      <c r="M217" s="346"/>
    </row>
    <row r="218" spans="9:13" hidden="1" outlineLevel="2">
      <c r="I218" s="358" t="s">
        <v>691</v>
      </c>
      <c r="J218" s="132">
        <v>3</v>
      </c>
      <c r="K218" s="356" t="s">
        <v>1007</v>
      </c>
      <c r="L218" s="87"/>
      <c r="M218" s="346"/>
    </row>
    <row r="219" spans="9:13" hidden="1" outlineLevel="2">
      <c r="I219" s="358" t="s">
        <v>690</v>
      </c>
      <c r="J219" s="132">
        <v>3</v>
      </c>
      <c r="K219" s="356" t="s">
        <v>1007</v>
      </c>
      <c r="L219" s="87"/>
      <c r="M219" s="346"/>
    </row>
    <row r="220" spans="9:13" hidden="1" outlineLevel="2">
      <c r="I220" s="358" t="s">
        <v>689</v>
      </c>
      <c r="J220" s="132">
        <v>3</v>
      </c>
      <c r="K220" s="356" t="s">
        <v>1007</v>
      </c>
      <c r="L220" s="87"/>
      <c r="M220" s="346"/>
    </row>
    <row r="221" spans="9:13" ht="14.4" outlineLevel="1" collapsed="1">
      <c r="I221" s="574" t="s">
        <v>1008</v>
      </c>
      <c r="J221" s="575"/>
      <c r="K221" s="576"/>
      <c r="L221" s="87"/>
      <c r="M221" s="346"/>
    </row>
    <row r="222" spans="9:13" outlineLevel="2">
      <c r="I222" s="347" t="s">
        <v>576</v>
      </c>
      <c r="J222" s="347">
        <v>3</v>
      </c>
      <c r="K222" s="104"/>
      <c r="L222" s="87"/>
      <c r="M222" s="346"/>
    </row>
    <row r="223" spans="9:13" outlineLevel="2">
      <c r="I223" s="347" t="s">
        <v>111</v>
      </c>
      <c r="J223" s="347">
        <v>3</v>
      </c>
      <c r="K223" s="104" t="s">
        <v>573</v>
      </c>
      <c r="L223" s="87"/>
      <c r="M223" s="346"/>
    </row>
    <row r="224" spans="9:13" outlineLevel="2">
      <c r="I224" s="347" t="s">
        <v>141</v>
      </c>
      <c r="J224" s="347">
        <v>3</v>
      </c>
      <c r="K224" s="104" t="s">
        <v>574</v>
      </c>
      <c r="L224" s="87"/>
      <c r="M224" s="346"/>
    </row>
    <row r="225" spans="9:13" outlineLevel="2">
      <c r="I225" s="347" t="s">
        <v>112</v>
      </c>
      <c r="J225" s="347">
        <v>3</v>
      </c>
      <c r="K225" s="104" t="s">
        <v>573</v>
      </c>
      <c r="L225" s="87"/>
      <c r="M225" s="346"/>
    </row>
    <row r="226" spans="9:13" outlineLevel="2">
      <c r="I226" s="347" t="s">
        <v>113</v>
      </c>
      <c r="J226" s="347">
        <v>3</v>
      </c>
      <c r="K226" s="104" t="s">
        <v>574</v>
      </c>
      <c r="L226" s="87"/>
      <c r="M226" s="346"/>
    </row>
    <row r="227" spans="9:13" outlineLevel="2">
      <c r="I227" s="138" t="s">
        <v>691</v>
      </c>
      <c r="J227" s="347">
        <v>3</v>
      </c>
      <c r="K227" s="104" t="s">
        <v>1043</v>
      </c>
      <c r="L227" s="87"/>
      <c r="M227" s="346"/>
    </row>
    <row r="228" spans="9:13" outlineLevel="2">
      <c r="I228" s="138" t="s">
        <v>690</v>
      </c>
      <c r="J228" s="347">
        <v>3</v>
      </c>
      <c r="K228" s="104" t="s">
        <v>1043</v>
      </c>
      <c r="L228" s="87"/>
      <c r="M228" s="346"/>
    </row>
    <row r="229" spans="9:13" outlineLevel="2">
      <c r="I229" s="138" t="s">
        <v>689</v>
      </c>
      <c r="J229" s="347">
        <v>3</v>
      </c>
      <c r="K229" s="104" t="s">
        <v>1043</v>
      </c>
      <c r="L229" s="87"/>
      <c r="M229" s="346"/>
    </row>
    <row r="230" spans="9:13" outlineLevel="1">
      <c r="J230" s="346"/>
      <c r="K230" s="103"/>
      <c r="L230" s="87"/>
      <c r="M230" s="346"/>
    </row>
    <row r="231" spans="9:13" ht="14.4" outlineLevel="1">
      <c r="I231" s="574" t="s">
        <v>1009</v>
      </c>
      <c r="J231" s="575"/>
      <c r="K231" s="576"/>
      <c r="L231" s="87"/>
      <c r="M231" s="346"/>
    </row>
    <row r="232" spans="9:13" hidden="1" outlineLevel="2">
      <c r="I232" s="132" t="s">
        <v>672</v>
      </c>
      <c r="J232" s="132">
        <v>3</v>
      </c>
      <c r="K232" s="356"/>
      <c r="L232" s="87"/>
      <c r="M232" s="346"/>
    </row>
    <row r="233" spans="9:13" hidden="1" outlineLevel="2">
      <c r="I233" s="132" t="s">
        <v>586</v>
      </c>
      <c r="J233" s="132">
        <v>3</v>
      </c>
      <c r="K233" s="356" t="s">
        <v>574</v>
      </c>
      <c r="L233" s="87"/>
      <c r="M233" s="346"/>
    </row>
    <row r="234" spans="9:13" hidden="1" outlineLevel="2">
      <c r="I234" s="132" t="s">
        <v>588</v>
      </c>
      <c r="J234" s="132">
        <v>3</v>
      </c>
      <c r="K234" s="356"/>
      <c r="L234" s="87"/>
      <c r="M234" s="346"/>
    </row>
    <row r="235" spans="9:13" hidden="1" outlineLevel="2">
      <c r="I235" s="132" t="s">
        <v>589</v>
      </c>
      <c r="J235" s="132">
        <v>3</v>
      </c>
      <c r="K235" s="356"/>
      <c r="L235" s="87"/>
      <c r="M235" s="346"/>
    </row>
    <row r="236" spans="9:13" hidden="1" outlineLevel="2">
      <c r="I236" s="132" t="s">
        <v>687</v>
      </c>
      <c r="J236" s="132">
        <v>3</v>
      </c>
      <c r="K236" s="356" t="s">
        <v>806</v>
      </c>
      <c r="L236" s="87"/>
      <c r="M236" s="346"/>
    </row>
    <row r="237" spans="9:13" hidden="1" outlineLevel="2">
      <c r="I237" s="132" t="s">
        <v>688</v>
      </c>
      <c r="J237" s="132">
        <v>3</v>
      </c>
      <c r="K237" s="356" t="s">
        <v>806</v>
      </c>
      <c r="L237" s="87"/>
      <c r="M237" s="346"/>
    </row>
    <row r="238" spans="9:13" hidden="1" outlineLevel="2">
      <c r="I238" s="132" t="s">
        <v>804</v>
      </c>
      <c r="J238" s="132">
        <v>3</v>
      </c>
      <c r="K238" s="356" t="s">
        <v>807</v>
      </c>
      <c r="L238" s="87"/>
      <c r="M238" s="346"/>
    </row>
    <row r="239" spans="9:13" hidden="1" outlineLevel="2">
      <c r="I239" s="132" t="s">
        <v>1028</v>
      </c>
      <c r="J239" s="132">
        <v>3</v>
      </c>
      <c r="K239" s="356" t="s">
        <v>807</v>
      </c>
      <c r="L239" s="87"/>
      <c r="M239" s="346"/>
    </row>
    <row r="240" spans="9:13" ht="14.4" outlineLevel="1" collapsed="1">
      <c r="I240" s="574" t="s">
        <v>1010</v>
      </c>
      <c r="J240" s="575"/>
      <c r="K240" s="576"/>
      <c r="L240" s="87"/>
      <c r="M240" s="346"/>
    </row>
    <row r="241" spans="9:13" outlineLevel="2">
      <c r="I241" s="347" t="s">
        <v>672</v>
      </c>
      <c r="J241" s="347">
        <v>3</v>
      </c>
      <c r="K241" s="104"/>
      <c r="L241" s="87"/>
      <c r="M241" s="346"/>
    </row>
    <row r="242" spans="9:13" outlineLevel="2">
      <c r="I242" s="347" t="s">
        <v>586</v>
      </c>
      <c r="J242" s="347">
        <v>3</v>
      </c>
      <c r="K242" s="104" t="s">
        <v>574</v>
      </c>
      <c r="L242" s="87"/>
      <c r="M242" s="346"/>
    </row>
    <row r="243" spans="9:13" outlineLevel="2">
      <c r="I243" s="347" t="s">
        <v>827</v>
      </c>
      <c r="J243" s="347">
        <v>3</v>
      </c>
      <c r="K243" s="104"/>
      <c r="L243" s="87"/>
      <c r="M243" s="346"/>
    </row>
    <row r="244" spans="9:13" outlineLevel="2">
      <c r="I244" s="347" t="s">
        <v>587</v>
      </c>
      <c r="J244" s="347">
        <v>3</v>
      </c>
      <c r="K244" s="104" t="s">
        <v>573</v>
      </c>
      <c r="L244" s="87"/>
      <c r="M244" s="346"/>
    </row>
    <row r="245" spans="9:13" outlineLevel="2">
      <c r="I245" s="347" t="s">
        <v>588</v>
      </c>
      <c r="J245" s="347">
        <v>3</v>
      </c>
      <c r="K245" s="104"/>
      <c r="L245" s="87"/>
      <c r="M245" s="346"/>
    </row>
    <row r="246" spans="9:13" outlineLevel="2">
      <c r="I246" s="347" t="s">
        <v>589</v>
      </c>
      <c r="J246" s="347">
        <v>3</v>
      </c>
      <c r="K246" s="104"/>
      <c r="L246" s="87"/>
      <c r="M246" s="346"/>
    </row>
    <row r="247" spans="9:13" outlineLevel="2">
      <c r="I247" s="138" t="s">
        <v>687</v>
      </c>
      <c r="J247" s="347">
        <v>3</v>
      </c>
      <c r="K247" s="104" t="s">
        <v>1044</v>
      </c>
      <c r="L247" s="87"/>
      <c r="M247" s="346"/>
    </row>
    <row r="248" spans="9:13" outlineLevel="2">
      <c r="I248" s="138" t="s">
        <v>688</v>
      </c>
      <c r="J248" s="347">
        <v>3</v>
      </c>
      <c r="K248" s="104" t="s">
        <v>1044</v>
      </c>
      <c r="L248" s="87"/>
      <c r="M248" s="346"/>
    </row>
    <row r="249" spans="9:13" outlineLevel="1">
      <c r="J249" s="346"/>
      <c r="K249" s="103"/>
      <c r="L249" s="87"/>
      <c r="M249" s="346"/>
    </row>
    <row r="250" spans="9:13" ht="14.4" outlineLevel="1">
      <c r="I250" s="574" t="s">
        <v>1011</v>
      </c>
      <c r="J250" s="575"/>
      <c r="K250" s="576"/>
      <c r="L250" s="87"/>
      <c r="M250" s="346"/>
    </row>
    <row r="251" spans="9:13" outlineLevel="2">
      <c r="I251" s="347" t="s">
        <v>669</v>
      </c>
      <c r="J251" s="347">
        <v>3</v>
      </c>
      <c r="K251" s="104"/>
      <c r="L251" s="87"/>
      <c r="M251" s="346"/>
    </row>
    <row r="252" spans="9:13" outlineLevel="2">
      <c r="I252" s="347" t="s">
        <v>670</v>
      </c>
      <c r="J252" s="347">
        <v>3</v>
      </c>
      <c r="K252" s="104"/>
      <c r="L252" s="87"/>
      <c r="M252" s="346"/>
    </row>
    <row r="253" spans="9:13" outlineLevel="2">
      <c r="I253" s="347" t="s">
        <v>103</v>
      </c>
      <c r="J253" s="347">
        <v>3</v>
      </c>
      <c r="K253" s="104"/>
      <c r="L253" s="87"/>
      <c r="M253" s="346"/>
    </row>
    <row r="254" spans="9:13" outlineLevel="2">
      <c r="I254" s="347" t="s">
        <v>100</v>
      </c>
      <c r="J254" s="347">
        <v>3</v>
      </c>
      <c r="K254" s="104"/>
      <c r="L254" s="87"/>
      <c r="M254" s="346"/>
    </row>
    <row r="255" spans="9:13" outlineLevel="2">
      <c r="I255" s="347" t="s">
        <v>104</v>
      </c>
      <c r="J255" s="347">
        <v>3</v>
      </c>
      <c r="K255" s="104"/>
      <c r="L255" s="87"/>
      <c r="M255" s="346"/>
    </row>
    <row r="256" spans="9:13" outlineLevel="2">
      <c r="I256" s="347" t="s">
        <v>101</v>
      </c>
      <c r="J256" s="347">
        <v>3</v>
      </c>
      <c r="K256" s="104"/>
      <c r="L256" s="87"/>
      <c r="M256" s="346"/>
    </row>
    <row r="257" spans="9:13" outlineLevel="2">
      <c r="I257" s="138" t="s">
        <v>686</v>
      </c>
      <c r="J257" s="347">
        <v>3</v>
      </c>
      <c r="K257" s="104" t="s">
        <v>828</v>
      </c>
      <c r="L257" s="87"/>
      <c r="M257" s="346"/>
    </row>
    <row r="258" spans="9:13" outlineLevel="1">
      <c r="J258" s="346"/>
      <c r="K258" s="103"/>
      <c r="L258" s="87"/>
      <c r="M258" s="346"/>
    </row>
    <row r="259" spans="9:13" ht="14.4" outlineLevel="1">
      <c r="I259" s="574" t="s">
        <v>1012</v>
      </c>
      <c r="J259" s="575"/>
      <c r="K259" s="576"/>
      <c r="L259" s="87"/>
      <c r="M259" s="346"/>
    </row>
    <row r="260" spans="9:13" hidden="1" outlineLevel="2">
      <c r="I260" s="132" t="s">
        <v>579</v>
      </c>
      <c r="J260" s="132">
        <v>3</v>
      </c>
      <c r="K260" s="356"/>
      <c r="L260" s="87"/>
      <c r="M260" s="346"/>
    </row>
    <row r="261" spans="9:13" hidden="1" outlineLevel="2">
      <c r="I261" s="132" t="s">
        <v>577</v>
      </c>
      <c r="J261" s="132">
        <v>3</v>
      </c>
      <c r="K261" s="356"/>
      <c r="L261" s="87"/>
      <c r="M261" s="346"/>
    </row>
    <row r="262" spans="9:13" hidden="1" outlineLevel="2">
      <c r="I262" s="132" t="s">
        <v>819</v>
      </c>
      <c r="J262" s="132">
        <v>3</v>
      </c>
      <c r="K262" s="356"/>
      <c r="L262" s="87"/>
      <c r="M262" s="346"/>
    </row>
    <row r="263" spans="9:13" hidden="1" outlineLevel="2">
      <c r="I263" s="132" t="s">
        <v>121</v>
      </c>
      <c r="J263" s="132">
        <v>3</v>
      </c>
      <c r="K263" s="356"/>
      <c r="L263" s="87"/>
      <c r="M263" s="346"/>
    </row>
    <row r="264" spans="9:13" hidden="1" outlineLevel="2">
      <c r="I264" s="132" t="s">
        <v>589</v>
      </c>
      <c r="J264" s="132">
        <v>3</v>
      </c>
      <c r="K264" s="356"/>
      <c r="L264" s="87"/>
      <c r="M264" s="346"/>
    </row>
    <row r="265" spans="9:13" hidden="1" outlineLevel="2">
      <c r="I265" s="132" t="s">
        <v>122</v>
      </c>
      <c r="J265" s="132">
        <v>3</v>
      </c>
      <c r="K265" s="356"/>
      <c r="L265" s="87"/>
      <c r="M265" s="346"/>
    </row>
    <row r="266" spans="9:13" hidden="1" outlineLevel="2">
      <c r="I266" s="132" t="s">
        <v>684</v>
      </c>
      <c r="J266" s="132">
        <v>3</v>
      </c>
      <c r="K266" s="356" t="s">
        <v>1013</v>
      </c>
      <c r="L266" s="87"/>
      <c r="M266" s="346"/>
    </row>
    <row r="267" spans="9:13" hidden="1" outlineLevel="2">
      <c r="I267" s="132" t="s">
        <v>822</v>
      </c>
      <c r="J267" s="132">
        <v>3</v>
      </c>
      <c r="K267" s="356" t="s">
        <v>1014</v>
      </c>
      <c r="L267" s="87"/>
      <c r="M267" s="346"/>
    </row>
    <row r="268" spans="9:13" ht="14.4" outlineLevel="1" collapsed="1">
      <c r="I268" s="574" t="s">
        <v>1015</v>
      </c>
      <c r="J268" s="575"/>
      <c r="K268" s="576"/>
      <c r="L268" s="87"/>
      <c r="M268" s="346"/>
    </row>
    <row r="269" spans="9:13" hidden="1" outlineLevel="2">
      <c r="I269" s="132" t="s">
        <v>579</v>
      </c>
      <c r="J269" s="132">
        <v>3</v>
      </c>
      <c r="K269" s="356"/>
      <c r="L269" s="87"/>
      <c r="M269" s="346"/>
    </row>
    <row r="270" spans="9:13" hidden="1" outlineLevel="2">
      <c r="I270" s="132" t="s">
        <v>577</v>
      </c>
      <c r="J270" s="132">
        <v>3</v>
      </c>
      <c r="K270" s="356"/>
      <c r="L270" s="87"/>
      <c r="M270" s="346"/>
    </row>
    <row r="271" spans="9:13" hidden="1" outlineLevel="2">
      <c r="I271" s="132" t="s">
        <v>849</v>
      </c>
      <c r="J271" s="132">
        <v>3</v>
      </c>
      <c r="K271" s="356"/>
      <c r="L271" s="87"/>
      <c r="M271" s="346"/>
    </row>
    <row r="272" spans="9:13" hidden="1" outlineLevel="2">
      <c r="I272" s="132" t="s">
        <v>121</v>
      </c>
      <c r="J272" s="132">
        <v>3</v>
      </c>
      <c r="K272" s="356"/>
      <c r="L272" s="87"/>
      <c r="M272" s="346"/>
    </row>
    <row r="273" spans="9:13" hidden="1" outlineLevel="2">
      <c r="I273" s="132" t="s">
        <v>589</v>
      </c>
      <c r="J273" s="132">
        <v>3</v>
      </c>
      <c r="K273" s="356"/>
      <c r="L273" s="87"/>
      <c r="M273" s="346"/>
    </row>
    <row r="274" spans="9:13" hidden="1" outlineLevel="2">
      <c r="I274" s="132" t="s">
        <v>122</v>
      </c>
      <c r="J274" s="132">
        <v>3</v>
      </c>
      <c r="K274" s="356"/>
      <c r="L274" s="87"/>
      <c r="M274" s="346"/>
    </row>
    <row r="275" spans="9:13" hidden="1" outlineLevel="2">
      <c r="I275" s="132" t="s">
        <v>684</v>
      </c>
      <c r="J275" s="132">
        <v>3</v>
      </c>
      <c r="K275" s="356" t="s">
        <v>830</v>
      </c>
      <c r="L275" s="87"/>
      <c r="M275" s="346"/>
    </row>
    <row r="276" spans="9:13" hidden="1" outlineLevel="2">
      <c r="I276" s="132" t="s">
        <v>822</v>
      </c>
      <c r="J276" s="132">
        <v>3</v>
      </c>
      <c r="K276" s="356" t="s">
        <v>831</v>
      </c>
      <c r="L276" s="87"/>
      <c r="M276" s="346"/>
    </row>
    <row r="277" spans="9:13" ht="14.4" outlineLevel="1" collapsed="1">
      <c r="I277" s="574" t="s">
        <v>1016</v>
      </c>
      <c r="J277" s="575"/>
      <c r="K277" s="576"/>
      <c r="L277" s="87"/>
      <c r="M277" s="346"/>
    </row>
    <row r="278" spans="9:13" outlineLevel="2">
      <c r="I278" s="347" t="s">
        <v>579</v>
      </c>
      <c r="J278" s="347">
        <v>3</v>
      </c>
      <c r="K278" s="104"/>
      <c r="L278" s="87"/>
      <c r="M278" s="346"/>
    </row>
    <row r="279" spans="9:13" outlineLevel="2">
      <c r="I279" s="347" t="s">
        <v>577</v>
      </c>
      <c r="J279" s="347">
        <v>3</v>
      </c>
      <c r="K279" s="104"/>
      <c r="L279" s="87"/>
      <c r="M279" s="346"/>
    </row>
    <row r="280" spans="9:13" outlineLevel="2">
      <c r="I280" s="347" t="s">
        <v>850</v>
      </c>
      <c r="J280" s="347">
        <v>3</v>
      </c>
      <c r="K280" s="104"/>
      <c r="L280" s="87"/>
      <c r="M280" s="346"/>
    </row>
    <row r="281" spans="9:13" outlineLevel="2">
      <c r="I281" s="347" t="s">
        <v>578</v>
      </c>
      <c r="J281" s="347">
        <v>3</v>
      </c>
      <c r="K281" s="104"/>
      <c r="L281" s="87"/>
      <c r="M281" s="346"/>
    </row>
    <row r="282" spans="9:13" outlineLevel="2">
      <c r="I282" s="347" t="s">
        <v>121</v>
      </c>
      <c r="J282" s="347">
        <v>3</v>
      </c>
      <c r="K282" s="104"/>
      <c r="L282" s="87"/>
      <c r="M282" s="346"/>
    </row>
    <row r="283" spans="9:13" outlineLevel="2">
      <c r="I283" s="347" t="s">
        <v>122</v>
      </c>
      <c r="J283" s="347">
        <v>3</v>
      </c>
      <c r="K283" s="104"/>
      <c r="L283" s="87"/>
      <c r="M283" s="346"/>
    </row>
    <row r="284" spans="9:13" outlineLevel="2">
      <c r="I284" s="138" t="s">
        <v>684</v>
      </c>
      <c r="J284" s="347">
        <v>3</v>
      </c>
      <c r="K284" s="104" t="s">
        <v>921</v>
      </c>
      <c r="L284" s="87"/>
      <c r="M284" s="346"/>
    </row>
    <row r="285" spans="9:13" outlineLevel="2">
      <c r="I285" s="138" t="s">
        <v>685</v>
      </c>
      <c r="J285" s="347">
        <v>3</v>
      </c>
      <c r="K285" s="104" t="s">
        <v>921</v>
      </c>
      <c r="L285" s="87"/>
      <c r="M285" s="346"/>
    </row>
    <row r="286" spans="9:13" outlineLevel="1">
      <c r="J286" s="346"/>
      <c r="K286" s="103"/>
      <c r="L286" s="87"/>
      <c r="M286" s="346"/>
    </row>
    <row r="287" spans="9:13" ht="14.4" outlineLevel="1">
      <c r="I287" s="574" t="s">
        <v>1017</v>
      </c>
      <c r="J287" s="575"/>
      <c r="K287" s="576"/>
      <c r="L287" s="87"/>
      <c r="M287" s="346"/>
    </row>
    <row r="288" spans="9:13" hidden="1" outlineLevel="2">
      <c r="I288" s="132" t="s">
        <v>847</v>
      </c>
      <c r="J288" s="132">
        <v>3</v>
      </c>
      <c r="K288" s="356"/>
      <c r="L288" s="87"/>
      <c r="M288" s="346"/>
    </row>
    <row r="289" spans="9:13" hidden="1" outlineLevel="2">
      <c r="I289" s="132" t="s">
        <v>672</v>
      </c>
      <c r="J289" s="132">
        <v>3</v>
      </c>
      <c r="K289" s="356"/>
      <c r="L289" s="87"/>
      <c r="M289" s="346"/>
    </row>
    <row r="290" spans="9:13" hidden="1" outlineLevel="2">
      <c r="I290" s="132" t="s">
        <v>583</v>
      </c>
      <c r="J290" s="132">
        <v>3</v>
      </c>
      <c r="K290" s="356"/>
      <c r="L290" s="104" t="s">
        <v>1018</v>
      </c>
      <c r="M290" s="346"/>
    </row>
    <row r="291" spans="9:13" hidden="1" outlineLevel="2">
      <c r="I291" s="132" t="s">
        <v>280</v>
      </c>
      <c r="J291" s="132">
        <v>3</v>
      </c>
      <c r="K291" s="356"/>
      <c r="L291" s="104" t="s">
        <v>1019</v>
      </c>
      <c r="M291" s="346"/>
    </row>
    <row r="292" spans="9:13" hidden="1" outlineLevel="2">
      <c r="I292" s="132" t="s">
        <v>118</v>
      </c>
      <c r="J292" s="132">
        <v>3</v>
      </c>
      <c r="K292" s="356"/>
      <c r="L292" s="87"/>
      <c r="M292" s="346"/>
    </row>
    <row r="293" spans="9:13" hidden="1" outlineLevel="2">
      <c r="I293" s="132" t="s">
        <v>586</v>
      </c>
      <c r="J293" s="132">
        <v>3</v>
      </c>
      <c r="K293" s="356" t="s">
        <v>574</v>
      </c>
      <c r="L293" s="87"/>
      <c r="M293" s="346"/>
    </row>
    <row r="294" spans="9:13" hidden="1" outlineLevel="2">
      <c r="I294" s="132" t="s">
        <v>119</v>
      </c>
      <c r="J294" s="132">
        <v>3</v>
      </c>
      <c r="K294" s="356"/>
      <c r="L294" s="87"/>
      <c r="M294" s="346"/>
    </row>
    <row r="295" spans="9:13" hidden="1" outlineLevel="2">
      <c r="I295" s="132" t="s">
        <v>683</v>
      </c>
      <c r="J295" s="132">
        <v>3</v>
      </c>
      <c r="K295" s="356" t="s">
        <v>829</v>
      </c>
      <c r="L295" s="87"/>
      <c r="M295" s="346"/>
    </row>
    <row r="296" spans="9:13" ht="14.4" outlineLevel="1" collapsed="1">
      <c r="I296" s="574" t="s">
        <v>1020</v>
      </c>
      <c r="J296" s="575"/>
      <c r="K296" s="576"/>
      <c r="L296" s="87"/>
      <c r="M296" s="346"/>
    </row>
    <row r="297" spans="9:13" hidden="1" outlineLevel="2">
      <c r="I297" s="132" t="s">
        <v>583</v>
      </c>
      <c r="J297" s="132">
        <v>3</v>
      </c>
      <c r="K297" s="356"/>
      <c r="L297" s="87"/>
      <c r="M297" s="346"/>
    </row>
    <row r="298" spans="9:13" hidden="1" outlineLevel="2">
      <c r="I298" s="132" t="s">
        <v>280</v>
      </c>
      <c r="J298" s="132">
        <v>3</v>
      </c>
      <c r="K298" s="356"/>
      <c r="L298" s="87"/>
      <c r="M298" s="346"/>
    </row>
    <row r="299" spans="9:13" hidden="1" outlineLevel="2">
      <c r="I299" s="132" t="s">
        <v>118</v>
      </c>
      <c r="J299" s="132">
        <v>3</v>
      </c>
      <c r="K299" s="356"/>
      <c r="L299" s="87"/>
      <c r="M299" s="346"/>
    </row>
    <row r="300" spans="9:13" hidden="1" outlineLevel="2">
      <c r="I300" s="132" t="s">
        <v>119</v>
      </c>
      <c r="J300" s="132">
        <v>3</v>
      </c>
      <c r="K300" s="356"/>
      <c r="L300" s="87"/>
      <c r="M300" s="346"/>
    </row>
    <row r="301" spans="9:13" hidden="1" outlineLevel="2">
      <c r="I301" s="132" t="s">
        <v>281</v>
      </c>
      <c r="J301" s="132">
        <v>3</v>
      </c>
      <c r="K301" s="356"/>
      <c r="L301" s="87"/>
      <c r="M301" s="346"/>
    </row>
    <row r="302" spans="9:13" hidden="1" outlineLevel="2">
      <c r="I302" s="132" t="s">
        <v>827</v>
      </c>
      <c r="J302" s="132">
        <v>3</v>
      </c>
      <c r="K302" s="356"/>
      <c r="L302" s="87"/>
      <c r="M302" s="346"/>
    </row>
    <row r="303" spans="9:13" hidden="1" outlineLevel="2">
      <c r="I303" s="132" t="s">
        <v>683</v>
      </c>
      <c r="J303" s="132">
        <v>3</v>
      </c>
      <c r="K303" s="356" t="s">
        <v>1021</v>
      </c>
      <c r="L303" s="87"/>
      <c r="M303" s="346"/>
    </row>
    <row r="304" spans="9:13" hidden="1" outlineLevel="2">
      <c r="I304" s="132" t="s">
        <v>815</v>
      </c>
      <c r="J304" s="132">
        <v>3</v>
      </c>
      <c r="K304" s="356" t="s">
        <v>1021</v>
      </c>
      <c r="L304" s="87"/>
      <c r="M304" s="346"/>
    </row>
    <row r="305" spans="9:13" ht="14.4" outlineLevel="1" collapsed="1">
      <c r="I305" s="574" t="s">
        <v>1022</v>
      </c>
      <c r="J305" s="575"/>
      <c r="K305" s="576"/>
      <c r="L305" s="87"/>
      <c r="M305" s="346"/>
    </row>
    <row r="306" spans="9:13" hidden="1" outlineLevel="2">
      <c r="I306" s="132" t="s">
        <v>583</v>
      </c>
      <c r="J306" s="132">
        <v>3</v>
      </c>
      <c r="K306" s="356"/>
      <c r="L306" s="87"/>
      <c r="M306" s="346"/>
    </row>
    <row r="307" spans="9:13" hidden="1" outlineLevel="2">
      <c r="I307" s="132" t="s">
        <v>280</v>
      </c>
      <c r="J307" s="132">
        <v>3</v>
      </c>
      <c r="K307" s="356"/>
      <c r="L307" s="87"/>
      <c r="M307" s="346"/>
    </row>
    <row r="308" spans="9:13" hidden="1" outlineLevel="2">
      <c r="I308" s="132" t="s">
        <v>118</v>
      </c>
      <c r="J308" s="132">
        <v>3</v>
      </c>
      <c r="K308" s="356"/>
      <c r="L308" s="87"/>
      <c r="M308" s="346"/>
    </row>
    <row r="309" spans="9:13" hidden="1" outlineLevel="2">
      <c r="I309" s="132" t="s">
        <v>119</v>
      </c>
      <c r="J309" s="132">
        <v>3</v>
      </c>
      <c r="K309" s="356"/>
      <c r="L309" s="87"/>
      <c r="M309" s="346"/>
    </row>
    <row r="310" spans="9:13" hidden="1" outlineLevel="2">
      <c r="I310" s="132" t="s">
        <v>281</v>
      </c>
      <c r="J310" s="132">
        <v>3</v>
      </c>
      <c r="K310" s="356"/>
      <c r="L310" s="87"/>
      <c r="M310" s="346"/>
    </row>
    <row r="311" spans="9:13" hidden="1" outlineLevel="2">
      <c r="I311" s="132" t="s">
        <v>827</v>
      </c>
      <c r="J311" s="132">
        <v>3</v>
      </c>
      <c r="K311" s="356"/>
      <c r="L311" s="87"/>
      <c r="M311" s="346"/>
    </row>
    <row r="312" spans="9:13" hidden="1" outlineLevel="2">
      <c r="I312" s="132" t="s">
        <v>683</v>
      </c>
      <c r="J312" s="132">
        <v>3</v>
      </c>
      <c r="K312" s="356" t="s">
        <v>1023</v>
      </c>
      <c r="L312" s="87"/>
      <c r="M312" s="346"/>
    </row>
    <row r="313" spans="9:13" hidden="1" outlineLevel="2">
      <c r="I313" s="132" t="s">
        <v>815</v>
      </c>
      <c r="J313" s="132">
        <v>3</v>
      </c>
      <c r="K313" s="356" t="s">
        <v>1023</v>
      </c>
      <c r="L313" s="87"/>
      <c r="M313" s="346"/>
    </row>
    <row r="314" spans="9:13" ht="14.4" outlineLevel="1" collapsed="1">
      <c r="I314" s="574" t="s">
        <v>1024</v>
      </c>
      <c r="J314" s="575"/>
      <c r="K314" s="576"/>
      <c r="L314" s="87"/>
      <c r="M314" s="346"/>
    </row>
    <row r="315" spans="9:13" hidden="1" outlineLevel="2">
      <c r="I315" s="132" t="s">
        <v>576</v>
      </c>
      <c r="J315" s="132">
        <v>3</v>
      </c>
      <c r="K315" s="356"/>
      <c r="L315" s="87"/>
      <c r="M315" s="346"/>
    </row>
    <row r="316" spans="9:13" hidden="1" outlineLevel="2">
      <c r="I316" s="132" t="s">
        <v>583</v>
      </c>
      <c r="J316" s="132">
        <v>3</v>
      </c>
      <c r="K316" s="356"/>
      <c r="L316" s="87"/>
      <c r="M316" s="346"/>
    </row>
    <row r="317" spans="9:13" hidden="1" outlineLevel="2">
      <c r="I317" s="132" t="s">
        <v>280</v>
      </c>
      <c r="J317" s="132">
        <v>3</v>
      </c>
      <c r="K317" s="356"/>
      <c r="L317" s="87"/>
      <c r="M317" s="346"/>
    </row>
    <row r="318" spans="9:13" hidden="1" outlineLevel="2">
      <c r="I318" s="132" t="s">
        <v>118</v>
      </c>
      <c r="J318" s="132">
        <v>3</v>
      </c>
      <c r="K318" s="356"/>
      <c r="L318" s="87"/>
      <c r="M318" s="346"/>
    </row>
    <row r="319" spans="9:13" hidden="1" outlineLevel="2">
      <c r="I319" s="132" t="s">
        <v>119</v>
      </c>
      <c r="J319" s="132">
        <v>3</v>
      </c>
      <c r="K319" s="356"/>
      <c r="L319" s="87"/>
      <c r="M319" s="346"/>
    </row>
    <row r="320" spans="9:13" hidden="1" outlineLevel="2">
      <c r="I320" s="132" t="s">
        <v>281</v>
      </c>
      <c r="J320" s="132">
        <v>3</v>
      </c>
      <c r="K320" s="356"/>
      <c r="L320" s="87"/>
      <c r="M320" s="346"/>
    </row>
    <row r="321" spans="9:13" hidden="1" outlineLevel="2">
      <c r="I321" s="132" t="s">
        <v>584</v>
      </c>
      <c r="J321" s="132">
        <v>3</v>
      </c>
      <c r="K321" s="356" t="s">
        <v>922</v>
      </c>
      <c r="L321" s="87"/>
      <c r="M321" s="346"/>
    </row>
    <row r="322" spans="9:13" hidden="1" outlineLevel="2">
      <c r="I322" s="358" t="s">
        <v>683</v>
      </c>
      <c r="J322" s="132">
        <v>3</v>
      </c>
      <c r="K322" s="356" t="s">
        <v>1025</v>
      </c>
      <c r="L322" s="87"/>
      <c r="M322" s="346"/>
    </row>
    <row r="323" spans="9:13" ht="14.4" outlineLevel="1" collapsed="1">
      <c r="I323" s="574" t="s">
        <v>1026</v>
      </c>
      <c r="J323" s="575"/>
      <c r="K323" s="576"/>
      <c r="L323" s="87"/>
      <c r="M323" s="346"/>
    </row>
    <row r="324" spans="9:13" outlineLevel="2">
      <c r="I324" s="347" t="s">
        <v>576</v>
      </c>
      <c r="J324" s="347">
        <v>3</v>
      </c>
      <c r="K324" s="104"/>
      <c r="L324" s="87"/>
      <c r="M324" s="346"/>
    </row>
    <row r="325" spans="9:13" outlineLevel="2">
      <c r="I325" s="347" t="s">
        <v>583</v>
      </c>
      <c r="J325" s="347">
        <v>3</v>
      </c>
      <c r="K325" s="104"/>
      <c r="L325" s="87"/>
      <c r="M325" s="346"/>
    </row>
    <row r="326" spans="9:13" outlineLevel="2">
      <c r="I326" s="347" t="s">
        <v>280</v>
      </c>
      <c r="J326" s="347">
        <v>3</v>
      </c>
      <c r="K326" s="104"/>
      <c r="L326" s="87"/>
      <c r="M326" s="346"/>
    </row>
    <row r="327" spans="9:13" outlineLevel="2">
      <c r="I327" s="347" t="s">
        <v>118</v>
      </c>
      <c r="J327" s="347">
        <v>3</v>
      </c>
      <c r="K327" s="104"/>
      <c r="L327" s="87"/>
      <c r="M327" s="346"/>
    </row>
    <row r="328" spans="9:13" outlineLevel="2">
      <c r="I328" s="347" t="s">
        <v>119</v>
      </c>
      <c r="J328" s="347">
        <v>3</v>
      </c>
      <c r="K328" s="104"/>
      <c r="L328" s="87"/>
      <c r="M328" s="346"/>
    </row>
    <row r="329" spans="9:13" outlineLevel="2">
      <c r="I329" s="347" t="s">
        <v>281</v>
      </c>
      <c r="J329" s="347">
        <v>3</v>
      </c>
      <c r="K329" s="104"/>
      <c r="L329" s="87"/>
      <c r="M329" s="346"/>
    </row>
    <row r="330" spans="9:13" outlineLevel="2">
      <c r="I330" s="347" t="s">
        <v>584</v>
      </c>
      <c r="J330" s="347">
        <v>3</v>
      </c>
      <c r="K330" s="104" t="s">
        <v>922</v>
      </c>
      <c r="L330" s="87"/>
      <c r="M330" s="346"/>
    </row>
    <row r="331" spans="9:13" outlineLevel="2">
      <c r="I331" s="138" t="s">
        <v>683</v>
      </c>
      <c r="J331" s="347">
        <v>3</v>
      </c>
      <c r="K331" s="104" t="s">
        <v>1045</v>
      </c>
      <c r="L331" s="87"/>
      <c r="M331" s="346"/>
    </row>
    <row r="332" spans="9:13" outlineLevel="1">
      <c r="I332" s="347"/>
      <c r="J332" s="347"/>
      <c r="K332" s="104"/>
      <c r="L332" s="87"/>
      <c r="M332" s="346"/>
    </row>
    <row r="333" spans="9:13" ht="14.4" outlineLevel="1">
      <c r="I333" s="574" t="s">
        <v>1027</v>
      </c>
      <c r="J333" s="575"/>
      <c r="K333" s="576"/>
      <c r="L333" s="87"/>
      <c r="M333" s="346"/>
    </row>
    <row r="334" spans="9:13" outlineLevel="2">
      <c r="I334" s="347" t="s">
        <v>580</v>
      </c>
      <c r="J334" s="347">
        <v>3</v>
      </c>
      <c r="K334" s="104"/>
      <c r="L334" s="87"/>
      <c r="M334" s="346"/>
    </row>
    <row r="335" spans="9:13" outlineLevel="2">
      <c r="I335" s="347" t="s">
        <v>581</v>
      </c>
      <c r="J335" s="347">
        <v>3</v>
      </c>
      <c r="K335" s="104"/>
      <c r="L335" s="87"/>
      <c r="M335" s="346"/>
    </row>
    <row r="336" spans="9:13" outlineLevel="2">
      <c r="I336" s="347" t="s">
        <v>582</v>
      </c>
      <c r="J336" s="347">
        <v>3</v>
      </c>
      <c r="K336" s="104"/>
      <c r="L336" s="87"/>
      <c r="M336" s="346"/>
    </row>
    <row r="337" spans="9:13" outlineLevel="2">
      <c r="I337" s="347" t="s">
        <v>124</v>
      </c>
      <c r="J337" s="347">
        <v>3</v>
      </c>
      <c r="K337" s="104"/>
      <c r="L337" s="87"/>
      <c r="M337" s="346"/>
    </row>
    <row r="338" spans="9:13" outlineLevel="2">
      <c r="I338" s="347" t="s">
        <v>125</v>
      </c>
      <c r="J338" s="347">
        <v>3</v>
      </c>
      <c r="K338" s="104"/>
      <c r="L338" s="87"/>
      <c r="M338" s="346"/>
    </row>
    <row r="339" spans="9:13" outlineLevel="2">
      <c r="I339" s="347" t="s">
        <v>126</v>
      </c>
      <c r="J339" s="347">
        <v>3</v>
      </c>
      <c r="K339" s="104"/>
      <c r="L339" s="87"/>
      <c r="M339" s="346"/>
    </row>
    <row r="340" spans="9:13" outlineLevel="2">
      <c r="I340" s="138" t="s">
        <v>680</v>
      </c>
      <c r="J340" s="347">
        <v>3</v>
      </c>
      <c r="K340" s="104" t="s">
        <v>682</v>
      </c>
      <c r="L340" s="87"/>
      <c r="M340" s="346"/>
    </row>
    <row r="341" spans="9:13" outlineLevel="2">
      <c r="I341" s="138" t="s">
        <v>681</v>
      </c>
      <c r="J341" s="347">
        <v>3</v>
      </c>
      <c r="K341" s="104" t="s">
        <v>682</v>
      </c>
      <c r="L341" s="87"/>
      <c r="M341" s="346"/>
    </row>
    <row r="342" spans="9:13">
      <c r="J342" s="346"/>
      <c r="K342" s="103"/>
      <c r="L342" s="87"/>
      <c r="M342" s="346"/>
    </row>
    <row r="343" spans="9:13" outlineLevel="1">
      <c r="I343" s="512" t="s">
        <v>927</v>
      </c>
      <c r="J343" s="513"/>
      <c r="K343" s="514"/>
      <c r="L343" s="87"/>
      <c r="M343" s="346"/>
    </row>
    <row r="344" spans="9:13" outlineLevel="1">
      <c r="I344" s="515" t="s">
        <v>928</v>
      </c>
      <c r="J344" s="516"/>
      <c r="K344" s="517"/>
      <c r="L344" s="87"/>
      <c r="M344" s="346"/>
    </row>
    <row r="345" spans="9:13" ht="14.4" outlineLevel="2">
      <c r="I345" s="577" t="s">
        <v>935</v>
      </c>
      <c r="J345" s="578"/>
      <c r="K345" s="579"/>
      <c r="L345" s="87"/>
      <c r="M345" s="346"/>
    </row>
    <row r="346" spans="9:13" outlineLevel="2">
      <c r="I346" s="346" t="s">
        <v>929</v>
      </c>
      <c r="J346" s="346">
        <v>3</v>
      </c>
      <c r="K346" s="103"/>
      <c r="L346" s="87"/>
      <c r="M346" s="346"/>
    </row>
    <row r="347" spans="9:13" outlineLevel="2">
      <c r="I347" s="346" t="s">
        <v>934</v>
      </c>
      <c r="J347" s="346">
        <v>3</v>
      </c>
      <c r="K347" s="103"/>
      <c r="L347" s="87"/>
      <c r="M347" s="346"/>
    </row>
    <row r="348" spans="9:13" outlineLevel="2">
      <c r="I348" s="346" t="s">
        <v>930</v>
      </c>
      <c r="J348" s="346">
        <v>3</v>
      </c>
      <c r="K348" s="103"/>
      <c r="L348" s="87"/>
      <c r="M348" s="346"/>
    </row>
    <row r="349" spans="9:13" outlineLevel="2">
      <c r="I349" s="346" t="s">
        <v>931</v>
      </c>
      <c r="J349" s="346">
        <v>3</v>
      </c>
      <c r="K349" s="103"/>
      <c r="L349" s="87"/>
      <c r="M349" s="346"/>
    </row>
    <row r="350" spans="9:13" outlineLevel="2">
      <c r="I350" s="346" t="s">
        <v>932</v>
      </c>
      <c r="J350" s="346">
        <v>3</v>
      </c>
      <c r="K350" s="103"/>
      <c r="L350" s="87"/>
      <c r="M350" s="346"/>
    </row>
    <row r="351" spans="9:13" outlineLevel="2">
      <c r="I351" s="346" t="s">
        <v>933</v>
      </c>
      <c r="J351" s="346">
        <v>3</v>
      </c>
      <c r="K351" s="103"/>
      <c r="L351" s="87"/>
      <c r="M351" s="346"/>
    </row>
    <row r="352" spans="9:13" outlineLevel="2">
      <c r="I352" s="346" t="s">
        <v>948</v>
      </c>
      <c r="J352" s="294" t="s">
        <v>456</v>
      </c>
      <c r="K352" s="103"/>
      <c r="L352" s="87"/>
      <c r="M352" s="346"/>
    </row>
    <row r="353" spans="9:13" outlineLevel="1">
      <c r="I353" s="515" t="s">
        <v>936</v>
      </c>
      <c r="J353" s="516"/>
      <c r="K353" s="517"/>
      <c r="L353" s="87"/>
      <c r="M353" s="346"/>
    </row>
    <row r="354" spans="9:13" ht="14.4" outlineLevel="2">
      <c r="I354" s="350" t="s">
        <v>944</v>
      </c>
      <c r="J354" s="346"/>
      <c r="K354" s="103"/>
      <c r="L354" s="87"/>
      <c r="M354" s="346"/>
    </row>
    <row r="355" spans="9:13" outlineLevel="2">
      <c r="I355" s="346" t="s">
        <v>937</v>
      </c>
      <c r="J355" s="346">
        <v>3</v>
      </c>
      <c r="K355" s="103" t="s">
        <v>938</v>
      </c>
      <c r="L355" s="87"/>
      <c r="M355" s="346"/>
    </row>
    <row r="356" spans="9:13" outlineLevel="2">
      <c r="I356" s="346" t="s">
        <v>941</v>
      </c>
      <c r="J356" s="346">
        <v>3</v>
      </c>
      <c r="K356" s="103" t="s">
        <v>940</v>
      </c>
      <c r="L356" s="87"/>
      <c r="M356" s="346"/>
    </row>
    <row r="357" spans="9:13" outlineLevel="2">
      <c r="I357" s="346" t="s">
        <v>946</v>
      </c>
      <c r="J357" s="346">
        <v>3</v>
      </c>
      <c r="K357" s="103" t="s">
        <v>947</v>
      </c>
      <c r="L357" s="87"/>
      <c r="M357" s="346"/>
    </row>
    <row r="358" spans="9:13" outlineLevel="2">
      <c r="I358" s="346" t="s">
        <v>942</v>
      </c>
      <c r="J358" s="346">
        <v>3</v>
      </c>
      <c r="K358" s="103" t="s">
        <v>945</v>
      </c>
      <c r="L358" s="87"/>
      <c r="M358" s="342"/>
    </row>
    <row r="359" spans="9:13" outlineLevel="2">
      <c r="I359" s="346" t="s">
        <v>939</v>
      </c>
      <c r="J359" s="346">
        <v>3</v>
      </c>
      <c r="K359" s="103" t="s">
        <v>126</v>
      </c>
      <c r="L359" s="87"/>
      <c r="M359" s="342"/>
    </row>
    <row r="360" spans="9:13" outlineLevel="2">
      <c r="I360" s="346" t="s">
        <v>943</v>
      </c>
      <c r="J360" s="346">
        <v>3</v>
      </c>
      <c r="K360" s="103" t="s">
        <v>283</v>
      </c>
      <c r="L360" s="87"/>
      <c r="M360" s="342"/>
    </row>
    <row r="361" spans="9:13" outlineLevel="2">
      <c r="I361" s="346" t="s">
        <v>1047</v>
      </c>
      <c r="J361" s="294" t="s">
        <v>1048</v>
      </c>
      <c r="K361" s="346"/>
      <c r="L361" s="87"/>
      <c r="M361" s="342"/>
    </row>
    <row r="362" spans="9:13" outlineLevel="1">
      <c r="I362" s="515" t="s">
        <v>949</v>
      </c>
      <c r="J362" s="516"/>
      <c r="K362" s="517"/>
      <c r="L362" s="87"/>
      <c r="M362" s="342"/>
    </row>
    <row r="363" spans="9:13" outlineLevel="2">
      <c r="I363" s="346" t="s">
        <v>950</v>
      </c>
      <c r="J363" s="346">
        <v>3</v>
      </c>
      <c r="K363" s="103" t="s">
        <v>953</v>
      </c>
      <c r="L363" s="87"/>
      <c r="M363" s="342"/>
    </row>
    <row r="364" spans="9:13" outlineLevel="2">
      <c r="I364" s="346" t="s">
        <v>951</v>
      </c>
      <c r="J364" s="346">
        <v>3</v>
      </c>
      <c r="K364" s="103" t="s">
        <v>954</v>
      </c>
      <c r="L364" s="87"/>
      <c r="M364" s="342"/>
    </row>
    <row r="365" spans="9:13" outlineLevel="2">
      <c r="I365" s="346" t="s">
        <v>952</v>
      </c>
      <c r="J365" s="346">
        <v>3</v>
      </c>
      <c r="K365" s="103" t="s">
        <v>955</v>
      </c>
      <c r="L365" s="87"/>
      <c r="M365" s="342"/>
    </row>
    <row r="366" spans="9:13" outlineLevel="2">
      <c r="I366" s="346" t="s">
        <v>956</v>
      </c>
      <c r="J366" s="294" t="s">
        <v>349</v>
      </c>
      <c r="K366" s="103"/>
      <c r="L366" s="87"/>
      <c r="M366" s="342"/>
    </row>
  </sheetData>
  <sheetProtection selectLockedCells="1"/>
  <dataConsolidate link="1"/>
  <mergeCells count="64">
    <mergeCell ref="A31:C31"/>
    <mergeCell ref="A37:C37"/>
    <mergeCell ref="A32:C32"/>
    <mergeCell ref="A33:C33"/>
    <mergeCell ref="A34:C34"/>
    <mergeCell ref="A35:C35"/>
    <mergeCell ref="A36:C36"/>
    <mergeCell ref="I29:K30"/>
    <mergeCell ref="A12:F12"/>
    <mergeCell ref="H12:I12"/>
    <mergeCell ref="I13:K13"/>
    <mergeCell ref="I23:K23"/>
    <mergeCell ref="E13:G13"/>
    <mergeCell ref="A27:C27"/>
    <mergeCell ref="E21:G21"/>
    <mergeCell ref="E22:G24"/>
    <mergeCell ref="A29:C29"/>
    <mergeCell ref="A30:C30"/>
    <mergeCell ref="A28:C28"/>
    <mergeCell ref="E28:G28"/>
    <mergeCell ref="C8:I8"/>
    <mergeCell ref="C9:J9"/>
    <mergeCell ref="A11:D11"/>
    <mergeCell ref="B3:G3"/>
    <mergeCell ref="B4:D4"/>
    <mergeCell ref="A5:G5"/>
    <mergeCell ref="A7:B7"/>
    <mergeCell ref="C7:D7"/>
    <mergeCell ref="I147:K147"/>
    <mergeCell ref="I323:K323"/>
    <mergeCell ref="I305:K305"/>
    <mergeCell ref="I314:K314"/>
    <mergeCell ref="I250:K250"/>
    <mergeCell ref="I259:K259"/>
    <mergeCell ref="I268:K268"/>
    <mergeCell ref="I277:K277"/>
    <mergeCell ref="I287:K287"/>
    <mergeCell ref="I156:K156"/>
    <mergeCell ref="I166:K166"/>
    <mergeCell ref="I175:K175"/>
    <mergeCell ref="I185:K185"/>
    <mergeCell ref="I194:K194"/>
    <mergeCell ref="I203:K203"/>
    <mergeCell ref="I212:K212"/>
    <mergeCell ref="I104:K104"/>
    <mergeCell ref="I112:K112"/>
    <mergeCell ref="I121:K121"/>
    <mergeCell ref="I130:K130"/>
    <mergeCell ref="I138:K138"/>
    <mergeCell ref="I70:K70"/>
    <mergeCell ref="I69:K69"/>
    <mergeCell ref="I79:K79"/>
    <mergeCell ref="I86:K86"/>
    <mergeCell ref="I95:K95"/>
    <mergeCell ref="I221:K221"/>
    <mergeCell ref="I231:K231"/>
    <mergeCell ref="I240:K240"/>
    <mergeCell ref="I353:K353"/>
    <mergeCell ref="I362:K362"/>
    <mergeCell ref="I296:K296"/>
    <mergeCell ref="I333:K333"/>
    <mergeCell ref="I343:K343"/>
    <mergeCell ref="I344:K344"/>
    <mergeCell ref="I345:K345"/>
  </mergeCells>
  <hyperlinks>
    <hyperlink ref="M10" r:id="rId1" xr:uid="{4E5BE89E-D2F5-4249-A737-49F5BB6D2750}"/>
    <hyperlink ref="M15" r:id="rId2" xr:uid="{1470ECCA-014D-431A-A131-197AA8D67B26}"/>
    <hyperlink ref="M17:M19" r:id="rId3" display="Declare Major" xr:uid="{4DE0EAAF-362A-4647-ABC5-243890F7A1E2}"/>
    <hyperlink ref="M16" r:id="rId4" xr:uid="{2381D35E-A7C2-46DD-BD83-823C7C045C27}"/>
    <hyperlink ref="M8" r:id="rId5" xr:uid="{A5CB699E-3816-43D1-8E80-269C5B765742}"/>
    <hyperlink ref="M17" r:id="rId6" display="Declare Concentration/Track" xr:uid="{90192C26-C193-4DD2-8DC5-4A49393E7684}"/>
    <hyperlink ref="M18" r:id="rId7" display="Declare Minor" xr:uid="{5A2043BC-1F2E-4CFA-9A43-F2EEA24301C0}"/>
    <hyperlink ref="M19" r:id="rId8" display="CORE 4" xr:uid="{685F4FB0-C17B-4C67-B3E9-1DF372F72DEE}"/>
    <hyperlink ref="K24" r:id="rId9" xr:uid="{DA6DA974-4F05-4BD7-B659-6B737AA7416C}"/>
    <hyperlink ref="M11" r:id="rId10" xr:uid="{9A011856-154D-4A96-9482-3EBC84B1FE42}"/>
    <hyperlink ref="A5" r:id="rId11" display="https://mcusercontent.com/d73a1237185ba7b548e764d80/files/5bcffcf7-30a1-c97c-330e-5f64a58970c2/CBE_Programs_2022_2023.pdf" xr:uid="{3D2901A6-DE9F-494C-9CA7-3A26ED0B0470}"/>
    <hyperlink ref="C9" r:id="rId12" display="https://mcusercontent.com/d73a1237185ba7b548e764d80/files/fa5e799a-bbf1-339e-6675-8861a013829b/TCR_2022_2023.pdf" xr:uid="{4B5FEACF-66D5-4142-966A-0ED1B031E319}"/>
    <hyperlink ref="C9:J9" r:id="rId13" display="Transfer Credit Report (TCR) - How to view it and Petition courses." xr:uid="{917D427F-92B8-4132-B5B2-875B8D857632}"/>
    <hyperlink ref="A11" r:id="rId14" tooltip="Should I Take the ALEKS Math Placement Test?" display="https://mcusercontent.com/d73a1237185ba7b548e764d80/files/17bb2ec2-3429-9d82-96a9-3022a88a1b3c/ALEKS_Math_Placement_2022_2023.pdf" xr:uid="{BA222227-2681-4A42-A3FA-48D4D6AC51B2}"/>
    <hyperlink ref="A11:D11" r:id="rId15" tooltip="Should I Take the ALEKS Math Placement Test?" display="Do I need to take the ALEKS Math Placement?" xr:uid="{27D60D72-C7F8-494B-B194-D23E24554A3E}"/>
    <hyperlink ref="I92" r:id="rId16" location="requirementstext" xr:uid="{C0BC90F9-93DD-40A7-8538-1F383D69232B}"/>
    <hyperlink ref="I102" r:id="rId17" location="requirementstext" xr:uid="{0D81DE8C-B8FD-4FE7-9155-8C86793D3361}"/>
    <hyperlink ref="I340" r:id="rId18" location="requirementstext" xr:uid="{595FC43A-7064-429E-8270-0186C9CC9FDF}"/>
    <hyperlink ref="I341" r:id="rId19" location="requirementstext" display="PMBA ELEC 1" xr:uid="{BAA3EEDD-AD7D-4939-8BD6-6A2CB4999386}"/>
    <hyperlink ref="I284:I285" r:id="rId20" display="MKTG ELEC 1" xr:uid="{5F5B9043-9BBA-4077-BF29-994B9EBE3A66}"/>
    <hyperlink ref="I331" r:id="rId21" xr:uid="{4649E4A4-4D8B-40D6-A75F-F74D48666D85}"/>
    <hyperlink ref="I142:I146" r:id="rId22" display="ENTR ELEC 1" xr:uid="{1FAC0A61-4D50-45FD-9BBF-114B4657C5F1}"/>
    <hyperlink ref="I209:I211" r:id="rId23" display="HRM ELEC 1" xr:uid="{D0D6ED29-8339-4742-8366-FCA76010B2EB}"/>
    <hyperlink ref="I247:I248" r:id="rId24" display="INBU ELEC 1" xr:uid="{22B4D189-BD3B-4CF6-986D-21B20906D756}"/>
    <hyperlink ref="I182:I183" r:id="rId25" display="FIN ELEC 1" xr:uid="{EF776541-1A3F-4F3E-915E-A2BD5BB32A5C}"/>
    <hyperlink ref="I257" r:id="rId26" xr:uid="{2E3B672E-AF2D-475A-81C9-2B94414978DC}"/>
    <hyperlink ref="J352" r:id="rId27" xr:uid="{99967E3B-18DA-407E-A15B-75469186FF27}"/>
    <hyperlink ref="I344:K344" r:id="rId28" display="Accounting and Business Advisory Services" xr:uid="{FADEAEF9-F2BE-4D1C-8378-1A49D181FAB8}"/>
    <hyperlink ref="I353:K353" r:id="rId29" display="Supply Chain Management" xr:uid="{44DF7669-912B-4437-AEF8-9DB33510FDC9}"/>
    <hyperlink ref="I362" r:id="rId30" xr:uid="{3B54FFC5-8080-4666-BA1A-8226EA60C0B0}"/>
    <hyperlink ref="J361" r:id="rId31" xr:uid="{3C01BCC3-6C7B-4730-BC6A-4722E33BE425}"/>
    <hyperlink ref="J366" r:id="rId32" xr:uid="{C31357D9-E78D-4E6B-84E9-D975F0EA2EED}"/>
    <hyperlink ref="I104:K104" r:id="rId33" display="Economics Track - 21 cr - Catalog 2015/16 - 18/19" xr:uid="{ADB1C44E-9ADE-4665-BFCD-6EA364EF83F7}"/>
    <hyperlink ref="I112:K112" r:id="rId34" display="Economics Track - 21 cr - Catalog 2019/20 and Later " xr:uid="{1BCC6FA8-FE21-4174-AF19-E0FA36FAF88D}"/>
    <hyperlink ref="I121:K121" r:id="rId35" display="Entrepreneurship Concentration - 24 cr - Catalog 2015/16 - 17/18" xr:uid="{DF4113E1-F5D3-4923-9DBF-9420AE5F1860}"/>
    <hyperlink ref="I130:K130" r:id="rId36" display="Entrepreneurship Concentration - 24 cr - Catalog 2018/19 " xr:uid="{017F32BA-D4B4-4AAA-A06F-E034C02F6941}"/>
    <hyperlink ref="I138:K138" r:id="rId37" display="Entrepreneurship Concentration - 24 cr - Catalog 2019/20-22/23" xr:uid="{6131923C-E221-4CA5-AB49-B7FB621C28E2}"/>
    <hyperlink ref="I151:I155" r:id="rId38" display="ENTR ELEC 1" xr:uid="{2E76EB40-B044-4E59-9EE1-533BA81FB31D}"/>
    <hyperlink ref="I147:K147" r:id="rId39" display="Entrepreneurship Concentration - 24 cr - Catalog 2023/24" xr:uid="{BA963785-0A86-4F16-B8B7-A4021FAAD572}"/>
    <hyperlink ref="I166:K166" r:id="rId40" display="Finance Concentration - 24 cr - Catalog 2015-2016 - 2019-2020" xr:uid="{51ECC6D1-93F9-47BF-A295-5475101C3AFE}"/>
    <hyperlink ref="I175:K175" r:id="rId41" display="Finance Concentration - 24 cr - Catalog 2020-2021 and Later" xr:uid="{CB4CF81C-F291-4AD6-B8DD-A2AA8CF040A8}"/>
    <hyperlink ref="I185:K185" r:id="rId42" display="Financial Planning Track - 21 cr - Catalog 2015-2016 and Later" xr:uid="{60FA52A3-3240-444D-928E-307591A3B119}"/>
    <hyperlink ref="I227:I229" r:id="rId43" display="HRM ELEC 1" xr:uid="{F7AC24B2-49CC-472B-A59C-4E71D1EE32D2}"/>
    <hyperlink ref="I218:I220" r:id="rId44" display="HRM ELEC 1" xr:uid="{C0BF554C-88A3-46BC-8B4F-F630E511621A}"/>
    <hyperlink ref="I194:K194" r:id="rId45" display="Human Resources Concentration - 24 cr - Catalog 2015/16" xr:uid="{ADE7BF06-CB98-467A-9050-6405F73836E2}"/>
    <hyperlink ref="I203:K203" r:id="rId46" display="Human Resources Concentration - 24 cr - Catalog 2016/17 - 17/18" xr:uid="{7F539CBA-C663-43F1-BE6F-28FF9A98BD91}"/>
    <hyperlink ref="I212:K212" r:id="rId47" display="Human Resources Concentration - 24 cr - Catalog 2017/18 - 21/22" xr:uid="{E323E2A9-C202-48F3-BE80-040DAC127E37}"/>
    <hyperlink ref="I221:K221" r:id="rId48" display="Human Resources Concentration - 24 cr - Catalog 2022/23 and Later" xr:uid="{B4D98C6F-B68C-493A-84EA-0B8C241DAB25}"/>
    <hyperlink ref="I95:K95" r:id="rId49" location="requirementstext" display="Business Analytics Track - 21 cr - Catalog 2022/23 and Later" xr:uid="{C21C47E1-965F-474C-A64B-94B99B07BD3D}"/>
    <hyperlink ref="I333:K333" r:id="rId50" location="requirementstext" display="Project Management Concentration - 24 cr - Catalog 2015-2016 and Later" xr:uid="{9041FD8B-487C-4403-B3BC-F2C3D83EFED4}"/>
    <hyperlink ref="I250:K250" r:id="rId51" display="Investments Track - 21 cr - Catalog 2016/17 and Later" xr:uid="{CE4DF117-1A26-4A9D-8F64-08BACC2DC620}"/>
    <hyperlink ref="I231:K231" r:id="rId52" display="International Business Concentration - 24 cr - Catalog 2015/16 - 18/19" xr:uid="{FC435590-5DEE-49A0-9335-7A6E8A4A50D7}"/>
    <hyperlink ref="I240:K240" r:id="rId53" display="International Business Concentration - 24 cr - Catalog 2019/20 and Later" xr:uid="{B0AF2950-FABC-4AE8-8D6B-D3FE00BE277C}"/>
    <hyperlink ref="I259:K259" r:id="rId54" display="Marketing Concentration - 24 cr - Catalog 2015/16 - 17/18" xr:uid="{5622FEE7-94BF-4ADD-A29D-631BD6ED04FF}"/>
    <hyperlink ref="I268:K268" r:id="rId55" display="Marketing Concentration - 24 cr - Catalog 2018/19 - 19/20" xr:uid="{DEE9F289-F598-4AE5-8F27-D9D5D8226F6D}"/>
    <hyperlink ref="I277:K277" r:id="rId56" display="Marketing Concentration - 24 cr - Catalog 2020/21 and Later" xr:uid="{DFE2EA47-DDA3-423F-A80F-C344E21A757D}"/>
    <hyperlink ref="I287:K287" r:id="rId57" display="Leadership &amp; Management Concentration - 24 cr - Catalog 2015/16" xr:uid="{8E8CAED9-7B18-4530-A302-ACDEE7ACA5C6}"/>
    <hyperlink ref="I305:K305" r:id="rId58" display="Leadership &amp; Management Concentration - 24 cr - Catalog 2017/18 - 18/19" xr:uid="{C87E8CF3-8E7E-498E-9E8F-9599C4C620CC}"/>
    <hyperlink ref="I296:K296" r:id="rId59" display="Leadership &amp; Management Concentration - 24 cr - Catalog 2016/17" xr:uid="{A243D810-FB84-4426-8FE6-6563753DE543}"/>
    <hyperlink ref="I322" r:id="rId60" xr:uid="{7DBD1EE2-C678-4615-B963-626578667793}"/>
    <hyperlink ref="I323:K323" r:id="rId61" display="Leadership &amp; Management Concentration - 24 cr - Catalog 2022/23 and Later" xr:uid="{4ADE3DDB-8DAD-40DF-B9D7-B84CA68D0BDF}"/>
    <hyperlink ref="I314:K314" r:id="rId62" display="Leadership &amp; Management Concentration - 24 cr - Catalog 2019/20  - 21/22" xr:uid="{DEF7E33A-0F8D-4085-BF57-4B9B2EF200F3}"/>
    <hyperlink ref="I70:K70" r:id="rId63" location="requirementstext" display="Business Systems &amp; Processes - Majors Courses - 24 cr - Catalog 2015/16 - 17/18" xr:uid="{D494F14A-9FEF-4EC2-9A45-ACC504C6A50E}"/>
    <hyperlink ref="I85" r:id="rId64" location="requirementstext" xr:uid="{F2A75047-2209-4ED2-927D-7BD30D5A7901}"/>
    <hyperlink ref="I79:K79" r:id="rId65" location="requirementstext" display="Business Systems &amp; Processes - Majors Courses - 18 cr - Catalog 2018/19" xr:uid="{8E86B5F1-FD5D-4E52-A436-0997279002C9}"/>
    <hyperlink ref="I86:K86" r:id="rId66" location="requirementstext" display="Business Systems &amp; Processes - Majors Courses - 18 cr - Catalog 2019/20 and Later" xr:uid="{60980DD5-6B98-4079-9A3E-630A53CC02A6}"/>
    <hyperlink ref="A41" r:id="rId67" xr:uid="{EC2AC4CB-D90B-4D5B-9DF0-BEA0CEC7E664}"/>
    <hyperlink ref="A42" r:id="rId68" xr:uid="{B221B2D2-5FEE-47AB-B0BC-F82711072FFE}"/>
    <hyperlink ref="A43" r:id="rId69" xr:uid="{90666B1A-D269-4DEF-890D-E3763D38235B}"/>
    <hyperlink ref="A44" r:id="rId70" xr:uid="{1B05D340-E731-4FB3-BF30-07322D475E97}"/>
    <hyperlink ref="A45" r:id="rId71" xr:uid="{5879DC04-6A5B-4EE3-876D-20BC11AD705A}"/>
    <hyperlink ref="A46" r:id="rId72" xr:uid="{7905C170-460D-483C-82C5-E5D81EB67D37}"/>
    <hyperlink ref="A47" r:id="rId73" xr:uid="{B52B1766-2416-458A-94EC-4EA2F3920ACF}"/>
    <hyperlink ref="A48" r:id="rId74" xr:uid="{B9D89643-4D3A-4903-9E28-D5B4580D95B1}"/>
    <hyperlink ref="A49" r:id="rId75" xr:uid="{4F9EEB5A-4461-4FBB-8286-8A90BDBC0CC9}"/>
    <hyperlink ref="M14" r:id="rId76" xr:uid="{2F1F824A-B398-4DED-AAC2-30D39580C965}"/>
  </hyperlinks>
  <printOptions horizontalCentered="1"/>
  <pageMargins left="0" right="0" top="0.25" bottom="0.25" header="0.25" footer="0.25"/>
  <pageSetup fitToHeight="0" orientation="landscape" r:id="rId77"/>
  <rowBreaks count="1" manualBreakCount="1">
    <brk id="37" max="10" man="1"/>
  </rowBreaks>
  <legacyDrawing r:id="rId78"/>
  <extLst>
    <ext xmlns:x14="http://schemas.microsoft.com/office/spreadsheetml/2009/9/main" uri="{CCE6A557-97BC-4b89-ADB6-D9C93CAAB3DF}">
      <x14:dataValidations xmlns:xm="http://schemas.microsoft.com/office/excel/2006/main" count="1">
        <x14:dataValidation type="list" allowBlank="1" showInputMessage="1" showErrorMessage="1" xr:uid="{00E5ED9E-A686-4685-BC48-98DB08C1FC1F}">
          <x14:formula1>
            <xm:f>Lists!$D$2:$D$3</xm:f>
          </x14:formula1>
          <xm:sqref>C8:I8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48D62-BDD9-44DD-BD4A-35C469FD84BD}">
  <sheetPr>
    <tabColor rgb="FF00B050"/>
    <pageSetUpPr fitToPage="1"/>
  </sheetPr>
  <dimension ref="A1:N57"/>
  <sheetViews>
    <sheetView zoomScale="115" zoomScaleNormal="115" zoomScaleSheetLayoutView="130" workbookViewId="0">
      <selection activeCell="C22" sqref="C22"/>
    </sheetView>
  </sheetViews>
  <sheetFormatPr defaultColWidth="9.109375" defaultRowHeight="13.8"/>
  <cols>
    <col min="1" max="1" width="17.5546875" style="143" customWidth="1"/>
    <col min="2" max="4" width="9.109375" style="143"/>
    <col min="5" max="5" width="30.44140625" style="157" customWidth="1"/>
    <col min="6" max="6" width="3.44140625" style="143" bestFit="1" customWidth="1"/>
    <col min="7" max="7" width="17.5546875" style="157" customWidth="1"/>
    <col min="8" max="9" width="9.109375" style="143"/>
    <col min="10" max="10" width="33.109375" style="143" bestFit="1" customWidth="1"/>
    <col min="11" max="16384" width="9.109375" style="143"/>
  </cols>
  <sheetData>
    <row r="1" spans="1:14" ht="17.399999999999999">
      <c r="A1" s="144" t="s">
        <v>619</v>
      </c>
      <c r="B1" s="199"/>
      <c r="C1" s="217" t="s">
        <v>851</v>
      </c>
      <c r="D1" s="200"/>
      <c r="E1" s="217"/>
      <c r="F1" s="200"/>
      <c r="G1" s="200"/>
      <c r="H1" s="201"/>
      <c r="I1" s="201"/>
      <c r="J1" s="214" t="s">
        <v>550</v>
      </c>
      <c r="K1" s="206"/>
      <c r="L1" s="206"/>
    </row>
    <row r="2" spans="1:14" ht="14.4">
      <c r="A2" s="198"/>
      <c r="B2" s="201"/>
      <c r="C2" s="198"/>
      <c r="D2" s="201"/>
      <c r="E2" s="198"/>
      <c r="F2" s="201"/>
      <c r="G2" s="198"/>
      <c r="H2" s="269"/>
      <c r="I2" s="269"/>
      <c r="J2" s="207" t="s">
        <v>551</v>
      </c>
      <c r="K2" s="143">
        <v>3</v>
      </c>
      <c r="L2" s="104"/>
    </row>
    <row r="3" spans="1:14" s="103" customFormat="1">
      <c r="A3" s="177" t="s">
        <v>301</v>
      </c>
      <c r="B3" s="537">
        <f>DCP!C3</f>
        <v>0</v>
      </c>
      <c r="C3" s="615"/>
      <c r="D3" s="615"/>
      <c r="E3" s="615"/>
      <c r="F3" s="615"/>
      <c r="G3" s="616"/>
      <c r="H3" s="389" t="s">
        <v>6</v>
      </c>
      <c r="I3" s="390"/>
      <c r="J3" s="208" t="s">
        <v>554</v>
      </c>
      <c r="K3" s="279" t="s">
        <v>912</v>
      </c>
      <c r="L3" s="104" t="s">
        <v>555</v>
      </c>
      <c r="N3" s="143"/>
    </row>
    <row r="4" spans="1:14" ht="14.4">
      <c r="A4" s="202" t="s">
        <v>1039</v>
      </c>
      <c r="B4" s="540">
        <f>DCP!C4</f>
        <v>0</v>
      </c>
      <c r="C4" s="541"/>
      <c r="D4" s="542"/>
      <c r="E4" s="198"/>
      <c r="F4" s="198"/>
      <c r="G4" s="198"/>
      <c r="H4" s="269"/>
      <c r="I4" s="269"/>
      <c r="J4" s="208" t="s">
        <v>552</v>
      </c>
      <c r="K4" s="145">
        <v>3</v>
      </c>
      <c r="L4" s="104" t="s">
        <v>556</v>
      </c>
    </row>
    <row r="5" spans="1:14" ht="13.65" customHeight="1">
      <c r="A5" s="617" t="s">
        <v>834</v>
      </c>
      <c r="B5" s="617"/>
      <c r="C5" s="617"/>
      <c r="D5" s="617"/>
      <c r="E5" s="617"/>
      <c r="F5" s="617"/>
      <c r="G5" s="617"/>
      <c r="H5" s="222"/>
      <c r="I5" s="222"/>
      <c r="J5" s="208" t="s">
        <v>553</v>
      </c>
      <c r="K5" s="145">
        <v>3</v>
      </c>
      <c r="L5" s="104" t="s">
        <v>557</v>
      </c>
    </row>
    <row r="6" spans="1:14" ht="14.4" thickBot="1">
      <c r="A6" s="223"/>
      <c r="B6" s="223"/>
      <c r="C6" s="224"/>
      <c r="D6" s="224"/>
      <c r="E6" s="224"/>
      <c r="F6" s="224"/>
      <c r="G6" s="224"/>
      <c r="H6" s="224"/>
      <c r="I6" s="224"/>
      <c r="J6" s="208"/>
      <c r="K6" s="145"/>
      <c r="L6" s="104"/>
    </row>
    <row r="7" spans="1:14" ht="18" thickBot="1">
      <c r="A7" s="550" t="s">
        <v>308</v>
      </c>
      <c r="B7" s="618"/>
      <c r="C7" s="551">
        <f>DCP!C9</f>
        <v>0</v>
      </c>
      <c r="D7" s="552"/>
      <c r="E7" s="224"/>
      <c r="F7" s="224"/>
      <c r="G7" s="224"/>
      <c r="H7" s="224"/>
      <c r="I7" s="224"/>
      <c r="J7" s="210" t="s">
        <v>852</v>
      </c>
    </row>
    <row r="8" spans="1:14" ht="14.25" customHeight="1" thickBot="1">
      <c r="A8" s="224" t="s">
        <v>833</v>
      </c>
      <c r="B8" s="224"/>
      <c r="C8" s="553">
        <f>DCP!G10</f>
        <v>0</v>
      </c>
      <c r="D8" s="554"/>
      <c r="E8" s="554"/>
      <c r="F8" s="554"/>
      <c r="G8" s="554"/>
      <c r="H8" s="554"/>
      <c r="I8" s="555"/>
      <c r="J8" s="211" t="s">
        <v>882</v>
      </c>
      <c r="K8" s="212"/>
      <c r="L8" s="212"/>
    </row>
    <row r="9" spans="1:14" ht="13.65" customHeight="1">
      <c r="A9" s="223"/>
      <c r="B9" s="556" t="s">
        <v>835</v>
      </c>
      <c r="C9" s="556"/>
      <c r="D9" s="556"/>
      <c r="E9" s="556"/>
      <c r="F9" s="556"/>
      <c r="G9" s="556"/>
      <c r="H9" s="556"/>
      <c r="I9" s="557"/>
      <c r="J9" s="208" t="s">
        <v>559</v>
      </c>
      <c r="K9" s="145"/>
      <c r="L9" s="104"/>
    </row>
    <row r="10" spans="1:14" ht="14.4">
      <c r="A10" s="173"/>
      <c r="B10" s="173"/>
      <c r="C10" s="293"/>
      <c r="D10" s="174"/>
      <c r="E10" s="172"/>
      <c r="F10" s="172"/>
      <c r="G10" s="178"/>
      <c r="H10" s="293"/>
      <c r="I10" s="268"/>
      <c r="J10" s="213" t="s">
        <v>560</v>
      </c>
      <c r="K10" s="145"/>
      <c r="L10" s="104"/>
    </row>
    <row r="11" spans="1:14" ht="13.65" customHeight="1">
      <c r="A11" s="556" t="s">
        <v>836</v>
      </c>
      <c r="B11" s="556"/>
      <c r="C11" s="556"/>
      <c r="D11" s="558"/>
      <c r="E11" s="174"/>
      <c r="F11" s="172"/>
      <c r="G11" s="172"/>
      <c r="H11" s="291" t="s">
        <v>914</v>
      </c>
      <c r="I11" s="268"/>
      <c r="J11" s="213" t="s">
        <v>659</v>
      </c>
      <c r="K11" s="145"/>
      <c r="L11" s="104"/>
    </row>
    <row r="12" spans="1:14" ht="15" customHeight="1" thickBot="1">
      <c r="A12" s="527">
        <f>DCP!K7</f>
        <v>0</v>
      </c>
      <c r="B12" s="528"/>
      <c r="C12" s="528"/>
      <c r="D12" s="528"/>
      <c r="E12" s="528"/>
      <c r="F12" s="528"/>
      <c r="G12" s="179"/>
      <c r="H12" s="529">
        <f>DCP!N7</f>
        <v>0</v>
      </c>
      <c r="I12" s="530"/>
      <c r="J12" s="213" t="s">
        <v>660</v>
      </c>
      <c r="K12" s="145"/>
      <c r="L12" s="104"/>
    </row>
    <row r="13" spans="1:14" ht="14.4" thickBot="1">
      <c r="A13" s="365" t="s">
        <v>537</v>
      </c>
      <c r="B13" s="366" t="s">
        <v>1030</v>
      </c>
      <c r="C13" s="367" t="s">
        <v>0</v>
      </c>
      <c r="D13" s="201"/>
      <c r="E13" s="600" t="s">
        <v>897</v>
      </c>
      <c r="F13" s="601"/>
      <c r="G13" s="602"/>
      <c r="H13" s="201"/>
      <c r="I13" s="201"/>
      <c r="J13" s="213" t="s">
        <v>661</v>
      </c>
      <c r="K13" s="145"/>
      <c r="L13" s="104"/>
    </row>
    <row r="14" spans="1:14">
      <c r="A14" s="234" t="s">
        <v>277</v>
      </c>
      <c r="B14" s="360" t="s">
        <v>1029</v>
      </c>
      <c r="C14" s="235" t="s">
        <v>127</v>
      </c>
      <c r="D14" s="201"/>
      <c r="E14" s="347" t="s">
        <v>186</v>
      </c>
      <c r="F14" s="143">
        <v>3</v>
      </c>
      <c r="H14" s="201"/>
      <c r="I14" s="201"/>
      <c r="J14" s="213" t="s">
        <v>663</v>
      </c>
      <c r="K14" s="145"/>
      <c r="L14" s="104"/>
    </row>
    <row r="15" spans="1:14">
      <c r="A15" s="232" t="s">
        <v>657</v>
      </c>
      <c r="B15" s="232">
        <v>3</v>
      </c>
      <c r="C15" s="104" t="s">
        <v>128</v>
      </c>
      <c r="D15" s="201"/>
      <c r="E15" s="346" t="s">
        <v>188</v>
      </c>
      <c r="F15" s="143">
        <v>3</v>
      </c>
      <c r="H15" s="201"/>
      <c r="I15" s="201"/>
      <c r="J15" s="213" t="s">
        <v>662</v>
      </c>
      <c r="K15" s="145"/>
      <c r="L15" s="104"/>
    </row>
    <row r="16" spans="1:14">
      <c r="A16" s="232" t="s">
        <v>129</v>
      </c>
      <c r="B16" s="232">
        <v>3</v>
      </c>
      <c r="C16" s="132" t="s">
        <v>1037</v>
      </c>
      <c r="D16" s="201"/>
      <c r="E16" s="347" t="s">
        <v>1033</v>
      </c>
      <c r="F16" s="143">
        <v>3</v>
      </c>
      <c r="H16" s="201"/>
      <c r="I16" s="201"/>
      <c r="J16" s="213"/>
      <c r="K16" s="145"/>
      <c r="L16" s="104"/>
    </row>
    <row r="17" spans="1:13">
      <c r="A17" s="233" t="s">
        <v>130</v>
      </c>
      <c r="B17" s="232">
        <v>3</v>
      </c>
      <c r="C17" s="104"/>
      <c r="D17" s="201"/>
      <c r="E17" s="387" t="s">
        <v>1038</v>
      </c>
      <c r="F17" s="143">
        <v>3</v>
      </c>
      <c r="G17" s="218"/>
      <c r="H17" s="201"/>
      <c r="I17" s="201"/>
      <c r="J17" s="87" t="s">
        <v>887</v>
      </c>
      <c r="K17" s="145"/>
      <c r="L17" s="104"/>
    </row>
    <row r="18" spans="1:13">
      <c r="A18" s="233" t="s">
        <v>131</v>
      </c>
      <c r="B18" s="232">
        <v>3</v>
      </c>
      <c r="C18" s="104"/>
      <c r="D18" s="201"/>
      <c r="E18" s="180" t="s">
        <v>673</v>
      </c>
      <c r="F18" s="143">
        <v>3</v>
      </c>
      <c r="H18" s="201"/>
      <c r="I18" s="201"/>
      <c r="K18" s="145"/>
      <c r="L18" s="104"/>
    </row>
    <row r="19" spans="1:13">
      <c r="A19" s="232" t="s">
        <v>536</v>
      </c>
      <c r="B19" s="232">
        <v>3</v>
      </c>
      <c r="C19" s="132" t="s">
        <v>1036</v>
      </c>
      <c r="D19" s="201"/>
      <c r="E19" s="180" t="s">
        <v>674</v>
      </c>
      <c r="F19" s="143">
        <v>3</v>
      </c>
      <c r="H19" s="201"/>
      <c r="I19" s="201"/>
      <c r="K19" s="145"/>
      <c r="L19" s="104"/>
      <c r="M19" s="87"/>
    </row>
    <row r="20" spans="1:13">
      <c r="A20" s="233" t="s">
        <v>132</v>
      </c>
      <c r="B20" s="232">
        <v>4</v>
      </c>
      <c r="C20" s="104"/>
      <c r="D20" s="201"/>
      <c r="E20" s="180" t="s">
        <v>675</v>
      </c>
      <c r="F20" s="143">
        <v>3</v>
      </c>
      <c r="H20" s="201"/>
      <c r="I20" s="201"/>
      <c r="K20" s="145"/>
      <c r="L20" s="104"/>
    </row>
    <row r="21" spans="1:13">
      <c r="A21" s="233" t="s">
        <v>133</v>
      </c>
      <c r="B21" s="232">
        <v>3</v>
      </c>
      <c r="C21" s="104"/>
      <c r="D21" s="201"/>
      <c r="E21" s="183" t="s">
        <v>844</v>
      </c>
      <c r="F21" s="143">
        <v>3</v>
      </c>
      <c r="H21" s="201"/>
      <c r="I21" s="201"/>
    </row>
    <row r="22" spans="1:13">
      <c r="A22" s="233" t="s">
        <v>545</v>
      </c>
      <c r="B22" s="233">
        <v>3</v>
      </c>
      <c r="C22" s="356" t="s">
        <v>1054</v>
      </c>
      <c r="D22" s="201"/>
      <c r="E22" s="183" t="s">
        <v>845</v>
      </c>
      <c r="F22" s="143">
        <v>3</v>
      </c>
      <c r="H22" s="201"/>
      <c r="I22" s="201"/>
    </row>
    <row r="23" spans="1:13">
      <c r="A23" s="233" t="s">
        <v>134</v>
      </c>
      <c r="B23" s="232">
        <v>3</v>
      </c>
      <c r="C23" s="104"/>
      <c r="D23" s="201"/>
      <c r="E23" s="183" t="s">
        <v>716</v>
      </c>
      <c r="F23" s="143">
        <v>3</v>
      </c>
      <c r="H23" s="201"/>
      <c r="I23" s="201"/>
      <c r="K23" s="103"/>
      <c r="L23" s="103"/>
    </row>
    <row r="24" spans="1:13">
      <c r="A24" s="232" t="s">
        <v>135</v>
      </c>
      <c r="B24" s="232">
        <v>3</v>
      </c>
      <c r="C24" s="104"/>
      <c r="D24" s="201"/>
      <c r="E24" s="183" t="s">
        <v>717</v>
      </c>
      <c r="F24" s="143">
        <v>3</v>
      </c>
      <c r="H24" s="201"/>
      <c r="I24" s="201"/>
    </row>
    <row r="25" spans="1:13">
      <c r="A25" s="233" t="s">
        <v>136</v>
      </c>
      <c r="B25" s="232">
        <v>3</v>
      </c>
      <c r="C25" s="104"/>
      <c r="D25" s="201"/>
      <c r="E25" s="183" t="s">
        <v>718</v>
      </c>
      <c r="F25" s="143">
        <v>3</v>
      </c>
      <c r="H25" s="201"/>
      <c r="I25" s="201"/>
    </row>
    <row r="26" spans="1:13">
      <c r="A26" s="233" t="s">
        <v>137</v>
      </c>
      <c r="B26" s="232">
        <v>3</v>
      </c>
      <c r="C26" s="104"/>
      <c r="D26" s="201"/>
      <c r="E26" s="143"/>
      <c r="G26" s="143"/>
      <c r="H26" s="201"/>
      <c r="I26" s="201"/>
      <c r="M26" s="145"/>
    </row>
    <row r="27" spans="1:13">
      <c r="A27" s="209" t="s">
        <v>538</v>
      </c>
      <c r="B27" s="232">
        <v>3</v>
      </c>
      <c r="C27" s="209"/>
      <c r="D27" s="201"/>
      <c r="E27" s="184" t="s">
        <v>607</v>
      </c>
      <c r="F27" s="170"/>
      <c r="G27" s="185"/>
      <c r="H27" s="201"/>
      <c r="I27" s="201"/>
      <c r="J27" s="215" t="s">
        <v>888</v>
      </c>
      <c r="M27" s="145"/>
    </row>
    <row r="28" spans="1:13" ht="14.4" thickBot="1">
      <c r="A28" s="201"/>
      <c r="B28" s="201"/>
      <c r="C28" s="201"/>
      <c r="D28" s="201"/>
      <c r="E28" s="180" t="s">
        <v>81</v>
      </c>
      <c r="F28" s="143">
        <v>3</v>
      </c>
      <c r="H28" s="201"/>
      <c r="I28" s="201"/>
      <c r="J28" s="211" t="s">
        <v>882</v>
      </c>
      <c r="M28" s="145"/>
    </row>
    <row r="29" spans="1:13" ht="14.4" thickBot="1">
      <c r="A29" s="534" t="s">
        <v>906</v>
      </c>
      <c r="B29" s="535"/>
      <c r="C29" s="536"/>
      <c r="D29" s="201"/>
      <c r="E29" s="182" t="s">
        <v>703</v>
      </c>
      <c r="F29" s="143">
        <v>3</v>
      </c>
      <c r="H29" s="201"/>
      <c r="I29" s="201"/>
      <c r="J29" s="143" t="s">
        <v>551</v>
      </c>
      <c r="K29" s="143">
        <v>3</v>
      </c>
      <c r="M29" s="87"/>
    </row>
    <row r="30" spans="1:13">
      <c r="A30" s="225"/>
      <c r="B30" s="226"/>
      <c r="C30" s="227"/>
      <c r="D30" s="201"/>
      <c r="E30" s="182" t="s">
        <v>704</v>
      </c>
      <c r="F30" s="143">
        <v>3</v>
      </c>
      <c r="H30" s="201"/>
      <c r="I30" s="201"/>
      <c r="J30" s="143" t="s">
        <v>554</v>
      </c>
      <c r="K30" s="143" t="s">
        <v>882</v>
      </c>
    </row>
    <row r="31" spans="1:13" ht="14.4" thickBot="1">
      <c r="A31" s="228"/>
      <c r="B31" s="198"/>
      <c r="C31" s="229"/>
      <c r="D31" s="201"/>
      <c r="E31" s="180" t="s">
        <v>99</v>
      </c>
      <c r="F31" s="143">
        <v>3</v>
      </c>
      <c r="H31" s="201"/>
      <c r="I31" s="201"/>
      <c r="J31" s="143" t="s">
        <v>552</v>
      </c>
      <c r="K31" s="143">
        <v>3</v>
      </c>
      <c r="L31" s="143" t="s">
        <v>556</v>
      </c>
    </row>
    <row r="32" spans="1:13" ht="14.4" thickBot="1">
      <c r="A32" s="534" t="s">
        <v>907</v>
      </c>
      <c r="B32" s="535"/>
      <c r="C32" s="536"/>
      <c r="D32" s="201"/>
      <c r="E32" s="180" t="s">
        <v>103</v>
      </c>
      <c r="F32" s="143">
        <v>3</v>
      </c>
      <c r="H32" s="201"/>
      <c r="I32" s="201"/>
      <c r="J32" s="143" t="s">
        <v>553</v>
      </c>
      <c r="K32" s="143">
        <v>3</v>
      </c>
      <c r="L32" s="143" t="s">
        <v>557</v>
      </c>
    </row>
    <row r="33" spans="1:14">
      <c r="A33" s="531"/>
      <c r="B33" s="532"/>
      <c r="C33" s="533"/>
      <c r="D33" s="201"/>
      <c r="E33" s="295" t="s">
        <v>608</v>
      </c>
      <c r="F33" s="143">
        <v>3</v>
      </c>
      <c r="G33" s="155" t="s">
        <v>616</v>
      </c>
      <c r="H33" s="201"/>
      <c r="I33" s="201"/>
      <c r="M33" s="103"/>
      <c r="N33" s="103"/>
    </row>
    <row r="34" spans="1:14">
      <c r="A34" s="524"/>
      <c r="B34" s="525"/>
      <c r="C34" s="526"/>
      <c r="D34" s="201"/>
      <c r="E34" s="295" t="s">
        <v>608</v>
      </c>
      <c r="F34" s="143">
        <v>3</v>
      </c>
      <c r="G34" s="155" t="s">
        <v>616</v>
      </c>
      <c r="H34" s="201"/>
      <c r="I34" s="201"/>
    </row>
    <row r="35" spans="1:14" ht="14.4" thickBot="1">
      <c r="A35" s="524"/>
      <c r="B35" s="525"/>
      <c r="C35" s="526"/>
      <c r="D35" s="201"/>
      <c r="E35" s="201"/>
      <c r="F35" s="201"/>
      <c r="G35" s="201"/>
      <c r="H35" s="201"/>
      <c r="I35" s="201"/>
    </row>
    <row r="36" spans="1:14" ht="22.2" thickBot="1">
      <c r="A36" s="559" t="s">
        <v>905</v>
      </c>
      <c r="B36" s="560"/>
      <c r="C36" s="561"/>
      <c r="D36" s="201"/>
      <c r="E36" s="184" t="s">
        <v>609</v>
      </c>
      <c r="F36" s="170"/>
      <c r="G36" s="220" t="s">
        <v>781</v>
      </c>
      <c r="H36" s="201"/>
      <c r="I36" s="201"/>
    </row>
    <row r="37" spans="1:14">
      <c r="A37" s="372" t="e">
        <f>DCP!#REF!</f>
        <v>#REF!</v>
      </c>
      <c r="B37" s="373">
        <f>DCP!C21</f>
        <v>0</v>
      </c>
      <c r="C37" s="369">
        <f>DCP!D21</f>
        <v>0</v>
      </c>
      <c r="D37" s="201"/>
      <c r="E37" s="157" t="s">
        <v>610</v>
      </c>
      <c r="F37" s="143">
        <v>4</v>
      </c>
      <c r="H37" s="201"/>
      <c r="I37" s="201"/>
    </row>
    <row r="38" spans="1:14">
      <c r="A38" s="370">
        <f>DCP!B22</f>
        <v>0</v>
      </c>
      <c r="B38" s="371">
        <f>DCP!C22</f>
        <v>0</v>
      </c>
      <c r="C38" s="368">
        <f>DCP!D22</f>
        <v>0</v>
      </c>
      <c r="D38" s="201"/>
      <c r="E38" s="157" t="s">
        <v>611</v>
      </c>
      <c r="F38" s="143">
        <v>4</v>
      </c>
      <c r="H38" s="201"/>
      <c r="I38" s="201"/>
    </row>
    <row r="39" spans="1:14">
      <c r="A39" s="370" t="e">
        <f>DCP!#REF!</f>
        <v>#REF!</v>
      </c>
      <c r="B39" s="371">
        <f>DCP!C23</f>
        <v>0</v>
      </c>
      <c r="C39" s="368">
        <f>DCP!D23</f>
        <v>0</v>
      </c>
      <c r="D39" s="201"/>
      <c r="E39" s="157" t="s">
        <v>612</v>
      </c>
      <c r="F39" s="143">
        <v>4</v>
      </c>
      <c r="H39" s="201"/>
      <c r="I39" s="201"/>
    </row>
    <row r="40" spans="1:14">
      <c r="A40" s="370">
        <f>DCP!B24</f>
        <v>0</v>
      </c>
      <c r="B40" s="371">
        <f>DCP!C24</f>
        <v>0</v>
      </c>
      <c r="C40" s="368">
        <f>DCP!D24</f>
        <v>0</v>
      </c>
      <c r="D40" s="201"/>
      <c r="E40" s="157" t="s">
        <v>613</v>
      </c>
      <c r="F40" s="143">
        <v>4</v>
      </c>
      <c r="H40" s="201"/>
      <c r="I40" s="201"/>
    </row>
    <row r="41" spans="1:14">
      <c r="A41" s="370" t="e">
        <f>DCP!#REF!</f>
        <v>#REF!</v>
      </c>
      <c r="B41" s="371">
        <f>DCP!C25</f>
        <v>0</v>
      </c>
      <c r="C41" s="368">
        <f>DCP!D25</f>
        <v>0</v>
      </c>
      <c r="D41" s="201"/>
      <c r="E41" s="157" t="s">
        <v>614</v>
      </c>
      <c r="F41" s="143">
        <v>4</v>
      </c>
      <c r="H41" s="201"/>
      <c r="I41" s="201"/>
    </row>
    <row r="42" spans="1:14">
      <c r="A42" s="370">
        <f>DCP!B26</f>
        <v>0</v>
      </c>
      <c r="B42" s="371">
        <f>DCP!C26</f>
        <v>0</v>
      </c>
      <c r="C42" s="368">
        <f>DCP!D26</f>
        <v>0</v>
      </c>
      <c r="D42" s="201"/>
      <c r="E42" s="157" t="s">
        <v>615</v>
      </c>
      <c r="F42" s="143">
        <v>3</v>
      </c>
      <c r="H42" s="201"/>
      <c r="I42" s="201"/>
    </row>
    <row r="43" spans="1:14" ht="14.4" thickBot="1">
      <c r="A43" s="375">
        <f>DCP!B27</f>
        <v>0</v>
      </c>
      <c r="B43" s="315">
        <f>DCP!C27</f>
        <v>0</v>
      </c>
      <c r="C43" s="376">
        <f>DCP!D27</f>
        <v>0</v>
      </c>
      <c r="D43" s="201"/>
      <c r="E43" s="201"/>
      <c r="F43" s="201"/>
      <c r="G43" s="201"/>
      <c r="H43" s="201"/>
      <c r="I43" s="201"/>
    </row>
    <row r="44" spans="1:14" ht="15" customHeight="1" thickBot="1">
      <c r="A44" s="379" t="str">
        <f>DCP!B28</f>
        <v xml:space="preserve">               Total</v>
      </c>
      <c r="B44" s="381">
        <f>DCP!C28</f>
        <v>0</v>
      </c>
      <c r="C44" s="380"/>
      <c r="D44" s="201"/>
      <c r="E44" s="201"/>
      <c r="F44" s="201"/>
      <c r="G44" s="201"/>
      <c r="H44" s="201"/>
      <c r="I44" s="201"/>
    </row>
    <row r="45" spans="1:14" ht="15.75" customHeight="1" thickBot="1">
      <c r="A45" s="612"/>
      <c r="B45" s="613"/>
      <c r="C45" s="614"/>
      <c r="D45" s="201"/>
      <c r="E45" s="201"/>
      <c r="F45" s="201"/>
      <c r="G45" s="201"/>
      <c r="H45" s="201"/>
      <c r="I45" s="201"/>
    </row>
    <row r="46" spans="1:14" ht="14.4" thickBot="1">
      <c r="E46" s="143"/>
      <c r="G46" s="143"/>
    </row>
    <row r="47" spans="1:14" ht="14.4" thickBot="1">
      <c r="A47" s="284" t="s">
        <v>973</v>
      </c>
      <c r="E47" s="143"/>
      <c r="G47" s="143"/>
    </row>
    <row r="48" spans="1:14" ht="14.4">
      <c r="A48" s="345" t="s">
        <v>974</v>
      </c>
      <c r="E48" s="143"/>
      <c r="G48" s="143"/>
    </row>
    <row r="49" spans="1:1" s="143" customFormat="1" ht="14.4">
      <c r="A49" s="345" t="s">
        <v>975</v>
      </c>
    </row>
    <row r="50" spans="1:1" s="143" customFormat="1" ht="14.4">
      <c r="A50" s="345" t="s">
        <v>976</v>
      </c>
    </row>
    <row r="51" spans="1:1" s="143" customFormat="1" ht="14.4">
      <c r="A51" s="345" t="s">
        <v>977</v>
      </c>
    </row>
    <row r="52" spans="1:1" s="143" customFormat="1" ht="14.4">
      <c r="A52" s="345" t="s">
        <v>978</v>
      </c>
    </row>
    <row r="53" spans="1:1" s="143" customFormat="1" ht="14.4">
      <c r="A53" s="345" t="s">
        <v>979</v>
      </c>
    </row>
    <row r="54" spans="1:1" s="143" customFormat="1" ht="14.4">
      <c r="A54" s="345" t="s">
        <v>980</v>
      </c>
    </row>
    <row r="55" spans="1:1" s="143" customFormat="1" ht="14.4">
      <c r="A55" s="345" t="s">
        <v>981</v>
      </c>
    </row>
    <row r="56" spans="1:1" s="143" customFormat="1" ht="14.4">
      <c r="A56" s="345" t="s">
        <v>982</v>
      </c>
    </row>
    <row r="57" spans="1:1" s="143" customFormat="1">
      <c r="A57" s="342" t="s">
        <v>983</v>
      </c>
    </row>
  </sheetData>
  <sheetProtection selectLockedCells="1"/>
  <dataConsolidate link="1"/>
  <mergeCells count="18">
    <mergeCell ref="B3:G3"/>
    <mergeCell ref="B4:D4"/>
    <mergeCell ref="E13:G13"/>
    <mergeCell ref="A29:C29"/>
    <mergeCell ref="A5:G5"/>
    <mergeCell ref="A7:B7"/>
    <mergeCell ref="C7:D7"/>
    <mergeCell ref="C8:I8"/>
    <mergeCell ref="A11:D11"/>
    <mergeCell ref="A12:F12"/>
    <mergeCell ref="H12:I12"/>
    <mergeCell ref="B9:I9"/>
    <mergeCell ref="A45:C45"/>
    <mergeCell ref="A33:C33"/>
    <mergeCell ref="A34:C34"/>
    <mergeCell ref="A35:C35"/>
    <mergeCell ref="A32:C32"/>
    <mergeCell ref="A36:C36"/>
  </mergeCells>
  <hyperlinks>
    <hyperlink ref="J13:J15" r:id="rId1" display="Declare Major" xr:uid="{0E3712EA-ADA4-4365-AAEF-C72EE69156B4}"/>
    <hyperlink ref="J13" r:id="rId2" display="Declare Concentration/Track" xr:uid="{DC36122B-7048-420B-BF67-F766212B6646}"/>
    <hyperlink ref="J14" r:id="rId3" display="Declare Minor" xr:uid="{B7EB2AB1-14F2-43D4-8AAA-F27D456FE4E6}"/>
    <hyperlink ref="J15" r:id="rId4" display="CORE 4" xr:uid="{081EA536-B7BF-4B12-BA5B-D44723463729}"/>
    <hyperlink ref="A5" r:id="rId5" display="https://mcusercontent.com/d73a1237185ba7b548e764d80/files/5bcffcf7-30a1-c97c-330e-5f64a58970c2/CBE_Programs_2022_2023.pdf" xr:uid="{62579E3F-7DE8-4A76-9E09-E346EF725A7A}"/>
    <hyperlink ref="J8" r:id="rId6" display="Declare Major" xr:uid="{450AF700-FF28-4306-BD17-C87C30DE39F7}"/>
    <hyperlink ref="J10" r:id="rId7" xr:uid="{80C04A09-0DED-44B2-AB78-C1702360E097}"/>
    <hyperlink ref="J12" r:id="rId8" xr:uid="{9D6C9940-72B0-49A0-ABE6-00745E815C17}"/>
    <hyperlink ref="J11" r:id="rId9" xr:uid="{9336D8DE-2268-48E5-8644-A2D430FE33C1}"/>
    <hyperlink ref="B9" r:id="rId10" display="https://mcusercontent.com/d73a1237185ba7b548e764d80/files/fa5e799a-bbf1-339e-6675-8861a013829b/TCR_2022_2023.pdf" xr:uid="{BBB63DC0-B6E2-4AE2-8FD2-D7726267D446}"/>
    <hyperlink ref="B9:I9" r:id="rId11" display="Transfer Credit Report (TCR) - How to view it and Petition courses." xr:uid="{F90FD2BA-37D4-4B94-8E98-F95ABE088EBF}"/>
    <hyperlink ref="A11" r:id="rId12" tooltip="Should I Take the ALEKS Math Placement Test?" display="https://mcusercontent.com/d73a1237185ba7b548e764d80/files/17bb2ec2-3429-9d82-96a9-3022a88a1b3c/ALEKS_Math_Placement_2022_2023.pdf" xr:uid="{53A5D9C2-E145-4BD1-88F6-C393D42A94E2}"/>
    <hyperlink ref="A11:D11" r:id="rId13" tooltip="Should I Take the ALEKS Math Placement Test?" display="Do I need to take the ALEKS Math Placement?" xr:uid="{D79C119C-58C3-4AE5-AF7D-BCB4B7346074}"/>
    <hyperlink ref="E33:E34" r:id="rId14" display="FNEC ELEC" xr:uid="{D533F323-8E57-40B7-8376-D4BE6FFEF879}"/>
    <hyperlink ref="A48" r:id="rId15" xr:uid="{23FA3E86-E009-42CA-AF57-AA049EA5A9F8}"/>
    <hyperlink ref="A49" r:id="rId16" xr:uid="{1603A9E5-435D-4E49-92FD-21931F64D6B3}"/>
    <hyperlink ref="A50" r:id="rId17" xr:uid="{9671F62D-8FE2-46AB-AB48-893FBCD31972}"/>
    <hyperlink ref="A51" r:id="rId18" xr:uid="{4A094FCF-4E6E-4797-9C7B-A3A0D66650CB}"/>
    <hyperlink ref="A52" r:id="rId19" xr:uid="{0CDC9623-4C66-4BAB-B4B0-8DA391AA184A}"/>
    <hyperlink ref="A53" r:id="rId20" xr:uid="{25DAD491-A904-421A-B77D-95CE8579B746}"/>
    <hyperlink ref="A54" r:id="rId21" xr:uid="{0F1DAA4B-6DA9-4EC9-87AC-54E2F256E09B}"/>
    <hyperlink ref="A55" r:id="rId22" xr:uid="{C3DA0047-38A6-481C-9B08-6A6899EB3DEF}"/>
    <hyperlink ref="A56" r:id="rId23" xr:uid="{CA8F43C1-8CD3-4673-A167-1427FB05539F}"/>
  </hyperlinks>
  <printOptions horizontalCentered="1"/>
  <pageMargins left="0" right="0" top="0.25" bottom="0.25" header="0.25" footer="0.25"/>
  <pageSetup scale="91" orientation="portrait" r:id="rId24"/>
  <legacyDrawing r:id="rId25"/>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B79AC5B-894E-4DBD-A507-92840AF58595}">
          <x14:formula1>
            <xm:f>Lists!$D$2:$D$3</xm:f>
          </x14:formula1>
          <xm:sqref>C8:I8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D0E06-B385-411A-9165-D18F47608C95}">
  <sheetPr>
    <pageSetUpPr fitToPage="1"/>
  </sheetPr>
  <dimension ref="A1:E92"/>
  <sheetViews>
    <sheetView zoomScale="115" zoomScaleNormal="115" zoomScaleSheetLayoutView="130" workbookViewId="0">
      <selection activeCell="C75" sqref="C75"/>
    </sheetView>
  </sheetViews>
  <sheetFormatPr defaultColWidth="9.109375" defaultRowHeight="13.8"/>
  <cols>
    <col min="1" max="1" width="30.44140625" style="298" customWidth="1"/>
    <col min="2" max="2" width="3.44140625" style="143" bestFit="1" customWidth="1"/>
    <col min="3" max="3" width="19.6640625" style="143" customWidth="1"/>
    <col min="4" max="16384" width="9.109375" style="143"/>
  </cols>
  <sheetData>
    <row r="1" spans="1:3" ht="17.399999999999999">
      <c r="A1" s="297" t="s">
        <v>620</v>
      </c>
      <c r="B1" s="147" t="s">
        <v>636</v>
      </c>
      <c r="C1" s="147"/>
    </row>
    <row r="2" spans="1:3">
      <c r="A2" s="219" t="s">
        <v>710</v>
      </c>
      <c r="B2" s="147"/>
      <c r="C2" s="147"/>
    </row>
    <row r="3" spans="1:3">
      <c r="A3" s="298" t="s">
        <v>77</v>
      </c>
      <c r="B3" s="143">
        <v>3</v>
      </c>
    </row>
    <row r="4" spans="1:3">
      <c r="A4" s="300" t="s">
        <v>78</v>
      </c>
      <c r="B4" s="143">
        <v>3</v>
      </c>
    </row>
    <row r="5" spans="1:3">
      <c r="A5" s="300" t="s">
        <v>664</v>
      </c>
      <c r="B5" s="145">
        <v>3</v>
      </c>
      <c r="C5" s="278" t="s">
        <v>1032</v>
      </c>
    </row>
    <row r="6" spans="1:3">
      <c r="A6" s="298" t="s">
        <v>210</v>
      </c>
      <c r="B6" s="143">
        <v>3</v>
      </c>
    </row>
    <row r="7" spans="1:3">
      <c r="A7" s="298" t="s">
        <v>203</v>
      </c>
      <c r="B7" s="143">
        <v>3</v>
      </c>
    </row>
    <row r="8" spans="1:3">
      <c r="A8" s="298" t="s">
        <v>204</v>
      </c>
      <c r="B8" s="143">
        <v>3</v>
      </c>
    </row>
    <row r="9" spans="1:3">
      <c r="A9" s="298" t="s">
        <v>211</v>
      </c>
      <c r="B9" s="143">
        <v>3</v>
      </c>
    </row>
    <row r="10" spans="1:3">
      <c r="A10" s="298" t="s">
        <v>106</v>
      </c>
      <c r="B10" s="143">
        <v>3</v>
      </c>
    </row>
    <row r="11" spans="1:3">
      <c r="A11" s="303"/>
    </row>
    <row r="12" spans="1:3" ht="17.399999999999999">
      <c r="A12" s="297" t="s">
        <v>621</v>
      </c>
      <c r="B12" s="147" t="s">
        <v>636</v>
      </c>
      <c r="C12" s="147"/>
    </row>
    <row r="13" spans="1:3">
      <c r="A13" s="219" t="s">
        <v>709</v>
      </c>
      <c r="B13" s="147"/>
      <c r="C13" s="147"/>
    </row>
    <row r="14" spans="1:3">
      <c r="A14" s="298" t="s">
        <v>77</v>
      </c>
      <c r="B14" s="143">
        <v>3</v>
      </c>
    </row>
    <row r="15" spans="1:3">
      <c r="A15" s="300" t="s">
        <v>78</v>
      </c>
      <c r="B15" s="143">
        <v>3</v>
      </c>
    </row>
    <row r="16" spans="1:3">
      <c r="A16" s="387" t="s">
        <v>186</v>
      </c>
      <c r="B16" s="145">
        <v>3</v>
      </c>
    </row>
    <row r="17" spans="1:3">
      <c r="A17" s="388" t="s">
        <v>188</v>
      </c>
      <c r="B17" s="143">
        <v>3</v>
      </c>
    </row>
    <row r="18" spans="1:3">
      <c r="A18" s="300" t="s">
        <v>664</v>
      </c>
      <c r="B18" s="145">
        <v>3</v>
      </c>
      <c r="C18" s="278" t="s">
        <v>925</v>
      </c>
    </row>
    <row r="19" spans="1:3">
      <c r="A19" s="298" t="s">
        <v>92</v>
      </c>
      <c r="B19" s="145">
        <v>3</v>
      </c>
    </row>
    <row r="20" spans="1:3">
      <c r="A20" s="300" t="s">
        <v>91</v>
      </c>
      <c r="B20" s="145">
        <v>3</v>
      </c>
    </row>
    <row r="21" spans="1:3">
      <c r="A21" s="300" t="s">
        <v>843</v>
      </c>
      <c r="B21" s="145">
        <v>3</v>
      </c>
    </row>
    <row r="22" spans="1:3">
      <c r="A22" s="300"/>
      <c r="B22" s="145"/>
    </row>
    <row r="23" spans="1:3" ht="17.399999999999999">
      <c r="A23" s="297" t="s">
        <v>622</v>
      </c>
      <c r="B23" s="147" t="s">
        <v>637</v>
      </c>
      <c r="C23" s="147"/>
    </row>
    <row r="24" spans="1:3">
      <c r="A24" s="219" t="s">
        <v>711</v>
      </c>
      <c r="B24" s="147"/>
      <c r="C24" s="147"/>
    </row>
    <row r="25" spans="1:3">
      <c r="A25" s="300" t="s">
        <v>84</v>
      </c>
      <c r="B25" s="145">
        <v>1</v>
      </c>
      <c r="C25" s="277" t="s">
        <v>543</v>
      </c>
    </row>
    <row r="26" spans="1:3">
      <c r="A26" s="300" t="s">
        <v>85</v>
      </c>
      <c r="B26" s="145">
        <v>1</v>
      </c>
      <c r="C26" s="277" t="s">
        <v>544</v>
      </c>
    </row>
    <row r="27" spans="1:3">
      <c r="A27" s="300" t="s">
        <v>664</v>
      </c>
      <c r="B27" s="145">
        <v>3</v>
      </c>
      <c r="C27" s="278" t="s">
        <v>925</v>
      </c>
    </row>
    <row r="28" spans="1:3">
      <c r="A28" s="300" t="s">
        <v>667</v>
      </c>
      <c r="B28" s="145">
        <v>3</v>
      </c>
      <c r="C28" s="277" t="s">
        <v>573</v>
      </c>
    </row>
    <row r="29" spans="1:3">
      <c r="A29" s="300" t="s">
        <v>647</v>
      </c>
      <c r="B29" s="145">
        <v>3</v>
      </c>
      <c r="C29" s="278"/>
    </row>
    <row r="30" spans="1:3">
      <c r="A30" s="300" t="s">
        <v>286</v>
      </c>
      <c r="B30" s="145">
        <v>3</v>
      </c>
      <c r="C30" s="277"/>
    </row>
    <row r="31" spans="1:3">
      <c r="A31" s="300" t="s">
        <v>645</v>
      </c>
      <c r="B31" s="145">
        <v>3</v>
      </c>
      <c r="C31" s="277"/>
    </row>
    <row r="32" spans="1:3">
      <c r="A32" s="301" t="s">
        <v>646</v>
      </c>
      <c r="B32" s="145">
        <v>3</v>
      </c>
      <c r="C32" s="278" t="s">
        <v>924</v>
      </c>
    </row>
    <row r="34" spans="1:3" ht="17.399999999999999">
      <c r="A34" s="297" t="s">
        <v>623</v>
      </c>
      <c r="B34" s="147" t="s">
        <v>633</v>
      </c>
      <c r="C34" s="147"/>
    </row>
    <row r="35" spans="1:3">
      <c r="A35" s="219" t="s">
        <v>713</v>
      </c>
      <c r="B35" s="147"/>
      <c r="C35" s="147"/>
    </row>
    <row r="36" spans="1:3">
      <c r="A36" s="300" t="s">
        <v>88</v>
      </c>
      <c r="B36" s="143">
        <v>3</v>
      </c>
    </row>
    <row r="37" spans="1:3">
      <c r="A37" s="298" t="s">
        <v>89</v>
      </c>
      <c r="B37" s="143">
        <v>3</v>
      </c>
    </row>
    <row r="38" spans="1:3">
      <c r="A38" s="300" t="s">
        <v>716</v>
      </c>
      <c r="B38" s="145">
        <v>3</v>
      </c>
      <c r="C38" s="103"/>
    </row>
    <row r="39" spans="1:3">
      <c r="A39" s="300" t="s">
        <v>717</v>
      </c>
      <c r="B39" s="143">
        <v>3</v>
      </c>
      <c r="C39" s="103"/>
    </row>
    <row r="40" spans="1:3">
      <c r="A40" s="300" t="s">
        <v>718</v>
      </c>
      <c r="B40" s="145">
        <v>3</v>
      </c>
      <c r="C40" s="103"/>
    </row>
    <row r="41" spans="1:3">
      <c r="A41" s="300" t="s">
        <v>719</v>
      </c>
      <c r="B41" s="145">
        <v>3</v>
      </c>
      <c r="C41" s="103"/>
    </row>
    <row r="43" spans="1:3" ht="17.399999999999999">
      <c r="A43" s="297" t="s">
        <v>625</v>
      </c>
      <c r="B43" s="147" t="s">
        <v>638</v>
      </c>
      <c r="C43" s="147"/>
    </row>
    <row r="44" spans="1:3">
      <c r="A44" s="219" t="s">
        <v>715</v>
      </c>
      <c r="B44" s="147"/>
      <c r="C44" s="147"/>
    </row>
    <row r="45" spans="1:3">
      <c r="A45" s="298" t="s">
        <v>642</v>
      </c>
      <c r="B45" s="143">
        <v>3</v>
      </c>
      <c r="C45" s="277" t="s">
        <v>573</v>
      </c>
    </row>
    <row r="46" spans="1:3">
      <c r="A46" s="298" t="s">
        <v>643</v>
      </c>
      <c r="B46" s="143">
        <v>3</v>
      </c>
      <c r="C46" s="277" t="s">
        <v>574</v>
      </c>
    </row>
    <row r="47" spans="1:3">
      <c r="A47" s="300" t="s">
        <v>641</v>
      </c>
      <c r="B47" s="145">
        <v>3</v>
      </c>
      <c r="C47" s="278"/>
    </row>
    <row r="48" spans="1:3">
      <c r="A48" s="300" t="s">
        <v>97</v>
      </c>
      <c r="B48" s="143">
        <v>3</v>
      </c>
      <c r="C48" s="277" t="s">
        <v>574</v>
      </c>
    </row>
    <row r="50" spans="1:5" ht="17.399999999999999">
      <c r="A50" s="297" t="s">
        <v>624</v>
      </c>
      <c r="B50" s="147" t="s">
        <v>633</v>
      </c>
      <c r="C50" s="147"/>
    </row>
    <row r="51" spans="1:5">
      <c r="A51" s="221" t="s">
        <v>715</v>
      </c>
      <c r="B51" s="147"/>
      <c r="C51" s="147"/>
    </row>
    <row r="52" spans="1:5">
      <c r="A52" s="298" t="s">
        <v>639</v>
      </c>
      <c r="B52" s="143">
        <v>3</v>
      </c>
      <c r="C52" s="277" t="s">
        <v>573</v>
      </c>
    </row>
    <row r="53" spans="1:5">
      <c r="A53" s="298" t="s">
        <v>640</v>
      </c>
      <c r="B53" s="143">
        <v>3</v>
      </c>
      <c r="C53" s="277" t="s">
        <v>574</v>
      </c>
    </row>
    <row r="54" spans="1:5">
      <c r="A54" s="300" t="s">
        <v>641</v>
      </c>
      <c r="B54" s="145">
        <v>3</v>
      </c>
      <c r="C54" s="278"/>
    </row>
    <row r="55" spans="1:5">
      <c r="A55" s="300" t="s">
        <v>97</v>
      </c>
      <c r="B55" s="143">
        <v>3</v>
      </c>
      <c r="C55" s="277" t="s">
        <v>574</v>
      </c>
    </row>
    <row r="56" spans="1:5">
      <c r="A56" s="301" t="s">
        <v>279</v>
      </c>
      <c r="B56" s="145">
        <v>3</v>
      </c>
      <c r="C56" s="278" t="s">
        <v>1052</v>
      </c>
      <c r="E56" s="158"/>
    </row>
    <row r="57" spans="1:5">
      <c r="A57" s="295" t="s">
        <v>279</v>
      </c>
      <c r="B57" s="145">
        <v>3</v>
      </c>
      <c r="C57" s="278" t="s">
        <v>1052</v>
      </c>
    </row>
    <row r="59" spans="1:5" ht="17.399999999999999">
      <c r="A59" s="297" t="s">
        <v>626</v>
      </c>
      <c r="B59" s="187" t="s">
        <v>883</v>
      </c>
      <c r="C59" s="147"/>
    </row>
    <row r="60" spans="1:5">
      <c r="A60" s="219" t="s">
        <v>884</v>
      </c>
      <c r="B60" s="147"/>
      <c r="C60" s="147"/>
    </row>
    <row r="61" spans="1:5">
      <c r="A61" s="300" t="s">
        <v>81</v>
      </c>
      <c r="B61" s="145">
        <v>3</v>
      </c>
      <c r="C61" s="278"/>
    </row>
    <row r="62" spans="1:5">
      <c r="A62" s="300" t="s">
        <v>703</v>
      </c>
      <c r="B62" s="145">
        <v>3</v>
      </c>
      <c r="C62" s="278"/>
    </row>
    <row r="63" spans="1:5">
      <c r="A63" s="300" t="s">
        <v>704</v>
      </c>
      <c r="B63" s="145">
        <v>3</v>
      </c>
      <c r="C63" s="278"/>
    </row>
    <row r="64" spans="1:5">
      <c r="A64" s="300" t="s">
        <v>99</v>
      </c>
      <c r="B64" s="145">
        <v>3</v>
      </c>
      <c r="C64" s="278"/>
    </row>
    <row r="65" spans="1:3">
      <c r="A65" s="301" t="s">
        <v>575</v>
      </c>
      <c r="B65" s="145">
        <v>3</v>
      </c>
      <c r="C65" s="278" t="s">
        <v>885</v>
      </c>
    </row>
    <row r="66" spans="1:3">
      <c r="A66" s="301" t="s">
        <v>575</v>
      </c>
      <c r="B66" s="145">
        <v>3</v>
      </c>
      <c r="C66" s="278" t="s">
        <v>886</v>
      </c>
    </row>
    <row r="68" spans="1:3" ht="17.399999999999999">
      <c r="A68" s="297" t="s">
        <v>627</v>
      </c>
      <c r="B68" s="147" t="s">
        <v>633</v>
      </c>
      <c r="C68" s="147"/>
    </row>
    <row r="69" spans="1:3">
      <c r="A69" s="219" t="s">
        <v>720</v>
      </c>
      <c r="B69" s="147"/>
      <c r="C69" s="147"/>
    </row>
    <row r="70" spans="1:3">
      <c r="A70" s="298" t="s">
        <v>90</v>
      </c>
      <c r="B70" s="143">
        <v>3</v>
      </c>
      <c r="C70" s="150"/>
    </row>
    <row r="71" spans="1:3">
      <c r="A71" s="298" t="s">
        <v>116</v>
      </c>
      <c r="B71" s="143">
        <v>3</v>
      </c>
      <c r="C71" s="150"/>
    </row>
    <row r="72" spans="1:3">
      <c r="A72" s="300" t="s">
        <v>634</v>
      </c>
      <c r="B72" s="145">
        <v>3</v>
      </c>
      <c r="C72" s="159" t="s">
        <v>724</v>
      </c>
    </row>
    <row r="73" spans="1:3">
      <c r="A73" s="295" t="s">
        <v>721</v>
      </c>
      <c r="B73" s="143">
        <v>3</v>
      </c>
      <c r="C73" s="150" t="s">
        <v>1053</v>
      </c>
    </row>
    <row r="74" spans="1:3">
      <c r="A74" s="295" t="s">
        <v>722</v>
      </c>
      <c r="B74" s="145">
        <v>3</v>
      </c>
      <c r="C74" s="150" t="s">
        <v>1053</v>
      </c>
    </row>
    <row r="75" spans="1:3">
      <c r="A75" s="295" t="s">
        <v>723</v>
      </c>
      <c r="B75" s="145">
        <v>3</v>
      </c>
      <c r="C75" s="150" t="s">
        <v>1053</v>
      </c>
    </row>
    <row r="77" spans="1:3" ht="17.399999999999999">
      <c r="A77" s="297" t="s">
        <v>628</v>
      </c>
      <c r="B77" s="344" t="s">
        <v>636</v>
      </c>
      <c r="C77" s="147"/>
    </row>
    <row r="78" spans="1:3">
      <c r="A78" s="219" t="s">
        <v>910</v>
      </c>
      <c r="B78" s="147"/>
      <c r="C78" s="147"/>
    </row>
    <row r="79" spans="1:3">
      <c r="A79" s="387" t="s">
        <v>186</v>
      </c>
      <c r="B79" s="143">
        <v>3</v>
      </c>
    </row>
    <row r="80" spans="1:3">
      <c r="A80" s="298" t="s">
        <v>92</v>
      </c>
      <c r="B80" s="143">
        <v>3</v>
      </c>
      <c r="C80" s="278"/>
    </row>
    <row r="81" spans="1:3">
      <c r="A81" s="300" t="s">
        <v>631</v>
      </c>
      <c r="B81" s="145">
        <v>3</v>
      </c>
      <c r="C81" s="278"/>
    </row>
    <row r="82" spans="1:3">
      <c r="A82" s="300" t="s">
        <v>630</v>
      </c>
      <c r="B82" s="143">
        <v>3</v>
      </c>
      <c r="C82" s="278"/>
    </row>
    <row r="83" spans="1:3">
      <c r="A83" s="300" t="s">
        <v>589</v>
      </c>
      <c r="B83" s="145">
        <v>3</v>
      </c>
      <c r="C83" s="278"/>
    </row>
    <row r="84" spans="1:3" ht="15" customHeight="1">
      <c r="A84" s="299" t="s">
        <v>911</v>
      </c>
      <c r="B84" s="145">
        <v>3</v>
      </c>
      <c r="C84" s="278"/>
    </row>
    <row r="85" spans="1:3">
      <c r="A85" s="301" t="s">
        <v>282</v>
      </c>
      <c r="B85" s="145">
        <v>3</v>
      </c>
      <c r="C85" s="278" t="s">
        <v>926</v>
      </c>
    </row>
    <row r="87" spans="1:3">
      <c r="A87" s="300"/>
    </row>
    <row r="88" spans="1:3">
      <c r="A88" s="300"/>
    </row>
    <row r="89" spans="1:3">
      <c r="A89" s="300"/>
    </row>
    <row r="90" spans="1:3">
      <c r="A90" s="300"/>
    </row>
    <row r="91" spans="1:3">
      <c r="A91" s="302"/>
    </row>
    <row r="92" spans="1:3">
      <c r="A92" s="300"/>
    </row>
  </sheetData>
  <sheetProtection selectLockedCells="1"/>
  <dataConsolidate link="1"/>
  <hyperlinks>
    <hyperlink ref="A1" r:id="rId1" xr:uid="{7F5DDC16-20BE-4A71-9D75-07E07661B3F9}"/>
    <hyperlink ref="A34" r:id="rId2" xr:uid="{AC689A15-84AA-4881-A5BC-B15D00050B4C}"/>
    <hyperlink ref="A12" r:id="rId3" xr:uid="{0DB87648-DDCB-4F82-B4B9-00A54422E9CE}"/>
    <hyperlink ref="A23" r:id="rId4" location="requirementstext" xr:uid="{4CD24069-47F9-42F6-982A-F9E6454F5B17}"/>
    <hyperlink ref="A32" r:id="rId5" location="requirementstext" xr:uid="{4C3F0327-4E31-404A-8A51-2DDF006181D5}"/>
    <hyperlink ref="A68" r:id="rId6" location="requirementstext" xr:uid="{A06449A6-CC60-4E90-A9C8-CBE8420F4748}"/>
    <hyperlink ref="A77" r:id="rId7" location="requirementstext" xr:uid="{D180C3B4-F603-4960-87A4-21C018AC17F7}"/>
    <hyperlink ref="A85" r:id="rId8" location="requirementstext" xr:uid="{E7348856-ED7C-4EB3-94CD-112EA7571287}"/>
    <hyperlink ref="A73:A75" r:id="rId9" location="requirementstext" display="LEGL ELEC 1" xr:uid="{B50B99DC-1C0F-44EB-95B1-EAE2D2C428D1}"/>
    <hyperlink ref="A65:A66" r:id="rId10" display="FIN ELEC " xr:uid="{421DFA7B-F453-4FCE-9BE0-B8298E2C78AF}"/>
    <hyperlink ref="A59" r:id="rId11" xr:uid="{6A9FDF57-6364-4E97-BF55-60FC8CF7735E}"/>
    <hyperlink ref="A50" r:id="rId12" xr:uid="{A5B988EC-1C93-4C18-A5E6-1BA7A9022202}"/>
    <hyperlink ref="A56:A57" r:id="rId13" display="ENTR ELEC" xr:uid="{B4A42BBF-439F-4FB7-9CBC-07A2FB41F6A2}"/>
    <hyperlink ref="A43" r:id="rId14" location="requirementstext" xr:uid="{59A16F15-0163-406D-9119-7A512BE806F6}"/>
  </hyperlinks>
  <printOptions horizontalCentered="1"/>
  <pageMargins left="0" right="0" top="0.25" bottom="0.25" header="0.25" footer="0.25"/>
  <pageSetup fitToHeight="0" orientation="landscape" r:id="rId15"/>
  <legacyDrawing r:id="rId1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AE522-89E1-4276-B27E-42342E8EBAA6}">
  <sheetPr codeName="Sheet5">
    <pageSetUpPr fitToPage="1"/>
  </sheetPr>
  <dimension ref="A1:CL175"/>
  <sheetViews>
    <sheetView zoomScaleNormal="100" zoomScaleSheetLayoutView="130" workbookViewId="0">
      <selection activeCell="J148" sqref="J148"/>
    </sheetView>
  </sheetViews>
  <sheetFormatPr defaultColWidth="9.109375" defaultRowHeight="13.8"/>
  <cols>
    <col min="1" max="1" width="45" style="143" customWidth="1"/>
    <col min="2" max="2" width="3.44140625" style="143" bestFit="1" customWidth="1"/>
    <col min="3" max="3" width="35.33203125" style="143" customWidth="1"/>
    <col min="4" max="4" width="9.109375" style="143"/>
    <col min="5" max="5" width="45.33203125" style="143" customWidth="1"/>
    <col min="6" max="6" width="5.109375" style="143" customWidth="1"/>
    <col min="7" max="7" width="48.109375" style="143" customWidth="1"/>
    <col min="8" max="16384" width="9.109375" style="143"/>
  </cols>
  <sheetData>
    <row r="1" spans="1:12" ht="21">
      <c r="A1" s="165" t="s">
        <v>779</v>
      </c>
    </row>
    <row r="2" spans="1:12" ht="17.399999999999999">
      <c r="A2" s="623" t="s">
        <v>537</v>
      </c>
      <c r="B2" s="623"/>
      <c r="C2" s="623"/>
      <c r="E2" s="144" t="s">
        <v>550</v>
      </c>
    </row>
    <row r="3" spans="1:12">
      <c r="A3" s="143" t="s">
        <v>277</v>
      </c>
      <c r="B3" s="143">
        <v>3</v>
      </c>
      <c r="C3" s="104" t="s">
        <v>127</v>
      </c>
      <c r="E3" s="143" t="s">
        <v>551</v>
      </c>
      <c r="F3" s="143">
        <v>3</v>
      </c>
      <c r="G3" s="104"/>
    </row>
    <row r="4" spans="1:12">
      <c r="A4" s="145" t="s">
        <v>657</v>
      </c>
      <c r="B4" s="145">
        <v>3</v>
      </c>
      <c r="C4" s="104" t="s">
        <v>128</v>
      </c>
      <c r="E4" s="145" t="s">
        <v>554</v>
      </c>
      <c r="F4" s="145">
        <v>4</v>
      </c>
      <c r="G4" s="104" t="s">
        <v>555</v>
      </c>
    </row>
    <row r="5" spans="1:12">
      <c r="A5" s="145"/>
      <c r="B5" s="145">
        <v>3</v>
      </c>
      <c r="C5" s="104" t="s">
        <v>129</v>
      </c>
      <c r="E5" s="145" t="s">
        <v>552</v>
      </c>
      <c r="F5" s="145">
        <v>3</v>
      </c>
      <c r="G5" s="104" t="s">
        <v>556</v>
      </c>
    </row>
    <row r="6" spans="1:12">
      <c r="A6" s="139" t="s">
        <v>130</v>
      </c>
      <c r="B6" s="145">
        <v>3</v>
      </c>
      <c r="C6" s="104"/>
      <c r="E6" s="145" t="s">
        <v>553</v>
      </c>
      <c r="F6" s="145">
        <v>3</v>
      </c>
      <c r="G6" s="104" t="s">
        <v>557</v>
      </c>
    </row>
    <row r="7" spans="1:12">
      <c r="A7" s="139" t="s">
        <v>131</v>
      </c>
      <c r="B7" s="145">
        <v>3</v>
      </c>
      <c r="C7" s="104"/>
      <c r="E7" s="145"/>
      <c r="F7" s="145"/>
      <c r="G7" s="104"/>
    </row>
    <row r="8" spans="1:12" ht="17.7" customHeight="1">
      <c r="A8" s="145"/>
      <c r="B8" s="145">
        <v>3</v>
      </c>
      <c r="C8" s="104" t="s">
        <v>536</v>
      </c>
      <c r="E8" s="144" t="s">
        <v>558</v>
      </c>
    </row>
    <row r="9" spans="1:12">
      <c r="A9" s="139" t="s">
        <v>132</v>
      </c>
      <c r="B9" s="145">
        <v>4</v>
      </c>
      <c r="C9" s="104"/>
      <c r="E9" s="145" t="s">
        <v>559</v>
      </c>
      <c r="F9" s="145"/>
      <c r="G9" s="104"/>
    </row>
    <row r="10" spans="1:12">
      <c r="A10" s="140" t="s">
        <v>133</v>
      </c>
      <c r="B10" s="143">
        <v>3</v>
      </c>
      <c r="C10" s="104"/>
      <c r="E10" s="138" t="s">
        <v>560</v>
      </c>
      <c r="F10" s="145"/>
      <c r="G10" s="104"/>
      <c r="J10" s="145"/>
      <c r="K10" s="145"/>
    </row>
    <row r="11" spans="1:12">
      <c r="A11" s="139" t="s">
        <v>134</v>
      </c>
      <c r="B11" s="145">
        <v>3</v>
      </c>
      <c r="C11" s="104"/>
      <c r="E11" s="145" t="s">
        <v>562</v>
      </c>
      <c r="F11" s="145"/>
      <c r="G11" s="104"/>
      <c r="J11" s="132"/>
      <c r="K11" s="132"/>
      <c r="L11" s="104"/>
    </row>
    <row r="12" spans="1:12">
      <c r="B12" s="145">
        <v>3</v>
      </c>
      <c r="C12" s="104" t="s">
        <v>135</v>
      </c>
      <c r="E12" s="145" t="s">
        <v>563</v>
      </c>
      <c r="F12" s="145"/>
      <c r="G12" s="104"/>
      <c r="J12" s="132"/>
      <c r="K12" s="132"/>
      <c r="L12" s="104"/>
    </row>
    <row r="13" spans="1:12">
      <c r="A13" s="139" t="s">
        <v>136</v>
      </c>
      <c r="B13" s="145">
        <v>3</v>
      </c>
      <c r="C13" s="104"/>
      <c r="E13" s="138" t="s">
        <v>561</v>
      </c>
      <c r="F13" s="145"/>
      <c r="G13" s="104"/>
      <c r="J13" s="132"/>
      <c r="K13" s="132"/>
      <c r="L13" s="104"/>
    </row>
    <row r="14" spans="1:12">
      <c r="A14" s="139" t="s">
        <v>137</v>
      </c>
      <c r="B14" s="145">
        <v>3</v>
      </c>
      <c r="C14" s="104"/>
      <c r="E14" s="145" t="s">
        <v>564</v>
      </c>
      <c r="F14" s="145"/>
      <c r="G14" s="104"/>
      <c r="J14" s="145"/>
      <c r="K14" s="145"/>
      <c r="L14" s="104"/>
    </row>
    <row r="15" spans="1:12" ht="14.4">
      <c r="A15" s="139"/>
      <c r="B15" s="145">
        <v>3</v>
      </c>
      <c r="C15" s="137" t="s">
        <v>538</v>
      </c>
      <c r="E15" s="138" t="s">
        <v>659</v>
      </c>
      <c r="F15" s="145"/>
      <c r="G15" s="104"/>
      <c r="L15" s="104"/>
    </row>
    <row r="16" spans="1:12">
      <c r="A16" s="145"/>
      <c r="B16" s="145"/>
      <c r="C16" s="104"/>
      <c r="E16" s="138" t="s">
        <v>660</v>
      </c>
      <c r="F16" s="145"/>
      <c r="G16" s="104"/>
      <c r="J16" s="145"/>
      <c r="K16" s="145"/>
      <c r="L16" s="104"/>
    </row>
    <row r="17" spans="1:12" ht="17.399999999999999">
      <c r="A17" s="134" t="s">
        <v>617</v>
      </c>
      <c r="B17" s="146"/>
      <c r="C17" s="168" t="s">
        <v>774</v>
      </c>
      <c r="E17" s="138" t="s">
        <v>661</v>
      </c>
      <c r="F17" s="145"/>
      <c r="G17" s="104"/>
      <c r="H17" s="145"/>
      <c r="I17" s="145"/>
      <c r="J17" s="145"/>
      <c r="K17" s="145"/>
      <c r="L17" s="104"/>
    </row>
    <row r="18" spans="1:12">
      <c r="E18" s="138" t="s">
        <v>663</v>
      </c>
      <c r="F18" s="145"/>
      <c r="G18" s="104"/>
      <c r="H18" s="145"/>
      <c r="I18" s="145"/>
      <c r="J18" s="145"/>
      <c r="K18" s="145"/>
      <c r="L18" s="104"/>
    </row>
    <row r="19" spans="1:12">
      <c r="A19" s="624" t="s">
        <v>540</v>
      </c>
      <c r="B19" s="624"/>
      <c r="C19" s="624"/>
      <c r="E19" s="138" t="s">
        <v>662</v>
      </c>
      <c r="F19" s="145"/>
      <c r="G19" s="104"/>
      <c r="H19" s="145"/>
      <c r="I19" s="145"/>
      <c r="J19" s="145"/>
      <c r="K19" s="145"/>
      <c r="L19" s="104"/>
    </row>
    <row r="20" spans="1:12">
      <c r="A20" s="87" t="s">
        <v>77</v>
      </c>
      <c r="B20" s="87">
        <v>3</v>
      </c>
      <c r="C20" s="104"/>
      <c r="E20" s="145"/>
      <c r="F20" s="145"/>
      <c r="G20" s="104"/>
      <c r="H20" s="87"/>
      <c r="I20" s="87"/>
      <c r="K20" s="145"/>
      <c r="L20" s="104"/>
    </row>
    <row r="21" spans="1:12" ht="17.399999999999999">
      <c r="A21" s="132" t="s">
        <v>78</v>
      </c>
      <c r="B21" s="87">
        <v>3</v>
      </c>
      <c r="C21" s="104"/>
      <c r="E21" s="134" t="s">
        <v>782</v>
      </c>
      <c r="F21" s="146"/>
      <c r="G21" s="169" t="s">
        <v>787</v>
      </c>
      <c r="H21" s="132"/>
      <c r="I21" s="132"/>
      <c r="J21" s="145"/>
      <c r="K21" s="145"/>
      <c r="L21" s="104"/>
    </row>
    <row r="22" spans="1:12">
      <c r="A22" s="132" t="s">
        <v>775</v>
      </c>
      <c r="B22" s="87">
        <v>3</v>
      </c>
      <c r="C22" s="104" t="s">
        <v>776</v>
      </c>
      <c r="H22" s="132"/>
      <c r="I22" s="132"/>
      <c r="J22" s="145"/>
    </row>
    <row r="23" spans="1:12">
      <c r="A23" s="132" t="s">
        <v>195</v>
      </c>
      <c r="B23" s="87">
        <v>3</v>
      </c>
      <c r="C23" s="104"/>
      <c r="E23" s="624" t="s">
        <v>783</v>
      </c>
      <c r="F23" s="624"/>
      <c r="G23" s="624"/>
      <c r="H23" s="145"/>
      <c r="I23" s="145"/>
      <c r="J23" s="104"/>
    </row>
    <row r="24" spans="1:12">
      <c r="A24" s="132" t="s">
        <v>88</v>
      </c>
      <c r="B24" s="132">
        <v>3</v>
      </c>
      <c r="C24" s="104" t="s">
        <v>536</v>
      </c>
      <c r="E24" s="87" t="s">
        <v>77</v>
      </c>
      <c r="F24" s="87">
        <v>3</v>
      </c>
      <c r="G24" s="104"/>
      <c r="J24" s="104"/>
      <c r="L24" s="145"/>
    </row>
    <row r="25" spans="1:12">
      <c r="A25" s="87" t="s">
        <v>89</v>
      </c>
      <c r="B25" s="87">
        <v>3</v>
      </c>
      <c r="C25" s="104" t="s">
        <v>536</v>
      </c>
      <c r="E25" s="132" t="s">
        <v>78</v>
      </c>
      <c r="F25" s="132">
        <v>3</v>
      </c>
      <c r="G25" s="104"/>
      <c r="H25" s="145"/>
      <c r="I25" s="145"/>
      <c r="J25" s="104"/>
      <c r="K25" s="145"/>
      <c r="L25" s="103"/>
    </row>
    <row r="26" spans="1:12">
      <c r="A26" s="132" t="s">
        <v>541</v>
      </c>
      <c r="B26" s="132">
        <v>3</v>
      </c>
      <c r="C26" s="104" t="s">
        <v>129</v>
      </c>
      <c r="E26" s="132" t="s">
        <v>88</v>
      </c>
      <c r="F26" s="132">
        <v>3</v>
      </c>
      <c r="G26" s="104" t="s">
        <v>536</v>
      </c>
      <c r="H26" s="145"/>
      <c r="I26" s="145"/>
      <c r="J26" s="104"/>
      <c r="L26" s="104"/>
    </row>
    <row r="27" spans="1:12">
      <c r="A27" s="132" t="s">
        <v>90</v>
      </c>
      <c r="B27" s="132">
        <v>3</v>
      </c>
      <c r="C27" s="104"/>
      <c r="E27" s="87" t="s">
        <v>89</v>
      </c>
      <c r="F27" s="87">
        <v>3</v>
      </c>
      <c r="G27" s="104" t="s">
        <v>536</v>
      </c>
      <c r="H27" s="145"/>
      <c r="I27" s="145"/>
      <c r="J27" s="104"/>
      <c r="K27" s="145"/>
      <c r="L27" s="104"/>
    </row>
    <row r="28" spans="1:12">
      <c r="A28" s="87" t="s">
        <v>116</v>
      </c>
      <c r="B28" s="132">
        <v>3</v>
      </c>
      <c r="C28" s="104"/>
      <c r="E28" s="132" t="s">
        <v>541</v>
      </c>
      <c r="F28" s="132">
        <v>3</v>
      </c>
      <c r="G28" s="104" t="s">
        <v>129</v>
      </c>
      <c r="H28" s="145"/>
      <c r="I28" s="145"/>
      <c r="J28" s="104"/>
      <c r="K28" s="145"/>
      <c r="L28" s="104"/>
    </row>
    <row r="29" spans="1:12">
      <c r="A29" s="145" t="s">
        <v>84</v>
      </c>
      <c r="B29" s="145">
        <v>1</v>
      </c>
      <c r="C29" s="104" t="s">
        <v>543</v>
      </c>
      <c r="E29" s="132" t="s">
        <v>90</v>
      </c>
      <c r="F29" s="132">
        <v>3</v>
      </c>
      <c r="G29" s="104" t="s">
        <v>135</v>
      </c>
      <c r="I29" s="145"/>
      <c r="J29" s="104"/>
      <c r="K29" s="145"/>
      <c r="L29" s="104"/>
    </row>
    <row r="30" spans="1:12">
      <c r="E30" s="132" t="s">
        <v>93</v>
      </c>
      <c r="F30" s="132">
        <v>3</v>
      </c>
      <c r="G30" s="104" t="s">
        <v>129</v>
      </c>
      <c r="H30" s="145"/>
      <c r="I30" s="145"/>
      <c r="J30" s="104"/>
      <c r="K30" s="145"/>
      <c r="L30" s="104"/>
    </row>
    <row r="31" spans="1:12">
      <c r="A31" s="624" t="s">
        <v>546</v>
      </c>
      <c r="B31" s="624"/>
      <c r="C31" s="624"/>
      <c r="E31" s="145" t="s">
        <v>84</v>
      </c>
      <c r="F31" s="145">
        <v>1</v>
      </c>
      <c r="G31" s="104" t="s">
        <v>543</v>
      </c>
      <c r="H31" s="145"/>
      <c r="J31" s="145"/>
      <c r="K31" s="145"/>
      <c r="L31" s="104"/>
    </row>
    <row r="32" spans="1:12">
      <c r="A32" s="87" t="s">
        <v>203</v>
      </c>
      <c r="B32" s="87">
        <v>3</v>
      </c>
      <c r="E32" s="132"/>
      <c r="F32" s="132"/>
      <c r="G32" s="104"/>
      <c r="H32" s="145"/>
      <c r="J32" s="145"/>
      <c r="K32" s="145"/>
      <c r="L32" s="104"/>
    </row>
    <row r="33" spans="1:12">
      <c r="A33" s="167" t="s">
        <v>778</v>
      </c>
      <c r="B33" s="87"/>
      <c r="E33" s="160" t="s">
        <v>784</v>
      </c>
      <c r="F33" s="160"/>
      <c r="G33" s="87"/>
      <c r="H33" s="145"/>
      <c r="J33" s="145"/>
      <c r="K33" s="145"/>
      <c r="L33" s="104"/>
    </row>
    <row r="34" spans="1:12">
      <c r="A34" s="143" t="s">
        <v>210</v>
      </c>
      <c r="B34" s="143">
        <v>3</v>
      </c>
      <c r="C34" s="104"/>
      <c r="E34" s="87" t="s">
        <v>77</v>
      </c>
      <c r="F34" s="87">
        <v>3</v>
      </c>
      <c r="G34" s="104"/>
      <c r="H34" s="145"/>
      <c r="J34" s="145"/>
      <c r="K34" s="145"/>
      <c r="L34" s="104"/>
    </row>
    <row r="35" spans="1:12">
      <c r="A35" s="158" t="s">
        <v>204</v>
      </c>
      <c r="B35" s="158">
        <v>3</v>
      </c>
      <c r="C35" s="158"/>
      <c r="E35" s="132" t="s">
        <v>78</v>
      </c>
      <c r="F35" s="132">
        <v>3</v>
      </c>
      <c r="G35" s="104"/>
      <c r="J35" s="145"/>
      <c r="K35" s="145"/>
      <c r="L35" s="104"/>
    </row>
    <row r="36" spans="1:12">
      <c r="A36" s="158" t="s">
        <v>211</v>
      </c>
      <c r="B36" s="158">
        <v>3</v>
      </c>
      <c r="C36" s="158"/>
      <c r="E36" s="132" t="s">
        <v>88</v>
      </c>
      <c r="F36" s="132">
        <v>3</v>
      </c>
      <c r="G36" s="104" t="s">
        <v>536</v>
      </c>
      <c r="H36" s="145"/>
      <c r="I36" s="145"/>
      <c r="J36" s="103"/>
      <c r="K36" s="145"/>
      <c r="L36" s="104"/>
    </row>
    <row r="37" spans="1:12">
      <c r="A37" s="158" t="s">
        <v>106</v>
      </c>
      <c r="B37" s="158">
        <v>3</v>
      </c>
      <c r="C37" s="158"/>
      <c r="E37" s="87" t="s">
        <v>89</v>
      </c>
      <c r="F37" s="87">
        <v>3</v>
      </c>
      <c r="G37" s="104" t="s">
        <v>536</v>
      </c>
      <c r="J37" s="104"/>
    </row>
    <row r="38" spans="1:12">
      <c r="E38" s="132" t="s">
        <v>541</v>
      </c>
      <c r="F38" s="132">
        <v>3</v>
      </c>
      <c r="G38" s="104" t="s">
        <v>129</v>
      </c>
      <c r="H38" s="145"/>
      <c r="I38" s="145"/>
      <c r="J38" s="104"/>
    </row>
    <row r="39" spans="1:12">
      <c r="A39" s="619" t="s">
        <v>565</v>
      </c>
      <c r="B39" s="619"/>
      <c r="C39" s="619"/>
      <c r="E39" s="132" t="s">
        <v>90</v>
      </c>
      <c r="F39" s="132">
        <v>3</v>
      </c>
      <c r="G39" s="104" t="s">
        <v>135</v>
      </c>
      <c r="H39" s="145"/>
      <c r="I39" s="145"/>
      <c r="J39" s="104"/>
    </row>
    <row r="40" spans="1:12">
      <c r="A40" s="154" t="s">
        <v>777</v>
      </c>
      <c r="B40" s="145">
        <v>3</v>
      </c>
      <c r="C40" s="104"/>
      <c r="E40" s="145" t="s">
        <v>84</v>
      </c>
      <c r="F40" s="145">
        <v>1</v>
      </c>
      <c r="G40" s="104" t="s">
        <v>543</v>
      </c>
      <c r="H40" s="145"/>
      <c r="I40" s="145"/>
      <c r="J40" s="104"/>
    </row>
    <row r="41" spans="1:12">
      <c r="A41" s="145" t="s">
        <v>567</v>
      </c>
      <c r="B41" s="145">
        <v>3</v>
      </c>
      <c r="C41" s="104" t="s">
        <v>538</v>
      </c>
      <c r="E41" s="132"/>
      <c r="F41" s="132"/>
      <c r="G41" s="104"/>
      <c r="H41" s="145"/>
      <c r="I41" s="145"/>
      <c r="J41" s="104"/>
    </row>
    <row r="42" spans="1:12">
      <c r="A42" s="145"/>
      <c r="B42" s="145"/>
      <c r="C42" s="104"/>
      <c r="E42" s="625" t="s">
        <v>542</v>
      </c>
      <c r="F42" s="626"/>
      <c r="G42" s="627"/>
      <c r="H42" s="145"/>
      <c r="I42" s="145"/>
      <c r="J42" s="104"/>
    </row>
    <row r="43" spans="1:12">
      <c r="A43" s="619" t="s">
        <v>542</v>
      </c>
      <c r="B43" s="619"/>
      <c r="C43" s="619"/>
      <c r="E43" s="166"/>
      <c r="F43" s="166"/>
      <c r="G43" s="166"/>
      <c r="H43" s="145"/>
      <c r="I43" s="145"/>
      <c r="J43" s="104"/>
    </row>
    <row r="44" spans="1:12">
      <c r="A44" s="143" t="s">
        <v>79</v>
      </c>
      <c r="B44" s="143">
        <v>4</v>
      </c>
      <c r="C44" s="104" t="s">
        <v>545</v>
      </c>
      <c r="E44" s="143" t="s">
        <v>79</v>
      </c>
      <c r="F44" s="143">
        <v>4</v>
      </c>
      <c r="G44" s="104" t="s">
        <v>545</v>
      </c>
      <c r="I44" s="145"/>
      <c r="J44" s="104"/>
    </row>
    <row r="45" spans="1:12">
      <c r="A45" s="143" t="s">
        <v>80</v>
      </c>
      <c r="B45" s="143">
        <v>3</v>
      </c>
      <c r="C45" s="145" t="s">
        <v>561</v>
      </c>
      <c r="E45" s="145" t="s">
        <v>85</v>
      </c>
      <c r="F45" s="145">
        <v>1</v>
      </c>
      <c r="G45" s="104" t="s">
        <v>793</v>
      </c>
      <c r="I45" s="145"/>
      <c r="J45" s="104"/>
    </row>
    <row r="46" spans="1:12">
      <c r="A46" s="143" t="s">
        <v>549</v>
      </c>
      <c r="B46" s="143">
        <v>3</v>
      </c>
      <c r="C46" s="104" t="s">
        <v>780</v>
      </c>
      <c r="E46" s="145" t="s">
        <v>86</v>
      </c>
      <c r="F46" s="145">
        <v>3</v>
      </c>
      <c r="G46" s="104"/>
      <c r="I46" s="145"/>
      <c r="J46" s="104"/>
    </row>
    <row r="47" spans="1:12">
      <c r="A47" s="145" t="s">
        <v>81</v>
      </c>
      <c r="B47" s="145">
        <v>3</v>
      </c>
      <c r="C47" s="104"/>
      <c r="E47" s="145" t="s">
        <v>81</v>
      </c>
      <c r="F47" s="145">
        <v>3</v>
      </c>
      <c r="G47" s="104"/>
      <c r="I47" s="145"/>
      <c r="J47" s="103"/>
    </row>
    <row r="48" spans="1:12">
      <c r="A48" s="154" t="s">
        <v>848</v>
      </c>
      <c r="B48" s="145">
        <v>3</v>
      </c>
      <c r="C48" s="104"/>
      <c r="E48" s="143" t="s">
        <v>92</v>
      </c>
      <c r="F48" s="145">
        <v>3</v>
      </c>
      <c r="G48" s="104"/>
      <c r="I48" s="145"/>
      <c r="J48" s="104"/>
      <c r="K48" s="87"/>
    </row>
    <row r="49" spans="1:90">
      <c r="A49" s="143" t="s">
        <v>92</v>
      </c>
      <c r="B49" s="145">
        <v>3</v>
      </c>
      <c r="C49" s="104"/>
      <c r="E49" s="145" t="s">
        <v>91</v>
      </c>
      <c r="F49" s="145">
        <v>3</v>
      </c>
      <c r="G49" s="104"/>
      <c r="K49" s="133"/>
    </row>
    <row r="50" spans="1:90">
      <c r="A50" s="145" t="s">
        <v>91</v>
      </c>
      <c r="B50" s="145">
        <v>3</v>
      </c>
      <c r="C50" s="104"/>
      <c r="F50" s="145"/>
      <c r="G50" s="104"/>
    </row>
    <row r="51" spans="1:90">
      <c r="A51" s="145" t="s">
        <v>82</v>
      </c>
      <c r="B51" s="145">
        <v>3</v>
      </c>
      <c r="C51" s="104"/>
      <c r="E51" s="620" t="s">
        <v>547</v>
      </c>
      <c r="F51" s="621"/>
      <c r="G51" s="622"/>
    </row>
    <row r="52" spans="1:90">
      <c r="E52" s="143" t="s">
        <v>80</v>
      </c>
      <c r="F52" s="143">
        <v>3</v>
      </c>
      <c r="G52" s="138" t="s">
        <v>561</v>
      </c>
    </row>
    <row r="53" spans="1:90">
      <c r="A53" s="160" t="s">
        <v>568</v>
      </c>
      <c r="E53" s="154" t="s">
        <v>785</v>
      </c>
      <c r="F53" s="145">
        <v>3</v>
      </c>
      <c r="G53" s="154" t="s">
        <v>786</v>
      </c>
    </row>
    <row r="54" spans="1:90" s="103" customFormat="1" ht="26.4">
      <c r="A54" s="153" t="s">
        <v>725</v>
      </c>
      <c r="B54" s="145">
        <v>3</v>
      </c>
      <c r="C54" s="143"/>
      <c r="D54" s="145"/>
      <c r="E54" s="143" t="s">
        <v>549</v>
      </c>
      <c r="F54" s="143">
        <v>3</v>
      </c>
      <c r="G54" s="104" t="s">
        <v>780</v>
      </c>
      <c r="H54" s="143"/>
      <c r="I54" s="143"/>
      <c r="J54" s="143"/>
      <c r="K54" s="143"/>
      <c r="L54" s="143"/>
    </row>
    <row r="55" spans="1:90" s="148" customFormat="1">
      <c r="A55" s="103"/>
      <c r="B55" s="103"/>
      <c r="C55" s="103"/>
      <c r="D55" s="103"/>
      <c r="E55" s="145" t="s">
        <v>82</v>
      </c>
      <c r="F55" s="145">
        <v>3</v>
      </c>
      <c r="G55" s="104"/>
      <c r="H55" s="143"/>
      <c r="I55" s="143"/>
      <c r="J55" s="143"/>
      <c r="K55" s="143"/>
      <c r="L55" s="14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3"/>
      <c r="AT55" s="103"/>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3"/>
      <c r="BQ55" s="103"/>
      <c r="BR55" s="103"/>
      <c r="BS55" s="103"/>
      <c r="BT55" s="103"/>
      <c r="BU55" s="103"/>
      <c r="BV55" s="103"/>
      <c r="BW55" s="103"/>
      <c r="BX55" s="103"/>
      <c r="BY55" s="103"/>
      <c r="BZ55" s="103"/>
      <c r="CA55" s="103"/>
      <c r="CB55" s="103"/>
      <c r="CC55" s="103"/>
      <c r="CD55" s="103"/>
      <c r="CE55" s="103"/>
      <c r="CF55" s="103"/>
      <c r="CG55" s="103"/>
      <c r="CH55" s="103"/>
      <c r="CI55" s="103"/>
      <c r="CJ55" s="103"/>
      <c r="CK55" s="103"/>
      <c r="CL55" s="103"/>
    </row>
    <row r="56" spans="1:90" s="103" customFormat="1">
      <c r="A56" s="619" t="s">
        <v>569</v>
      </c>
      <c r="B56" s="619"/>
      <c r="C56" s="619"/>
      <c r="E56" s="143"/>
      <c r="F56" s="143"/>
      <c r="G56" s="143"/>
      <c r="H56" s="143"/>
      <c r="I56" s="143"/>
      <c r="J56" s="143"/>
      <c r="K56" s="143"/>
      <c r="L56" s="143"/>
    </row>
    <row r="57" spans="1:90" s="149" customFormat="1" ht="17.399999999999999">
      <c r="A57" s="143" t="s">
        <v>658</v>
      </c>
      <c r="B57" s="145">
        <v>3</v>
      </c>
      <c r="C57" s="104"/>
      <c r="D57" s="87"/>
      <c r="E57" s="144" t="s">
        <v>572</v>
      </c>
      <c r="F57" s="147"/>
      <c r="G57" s="147"/>
      <c r="H57" s="143"/>
      <c r="I57" s="143"/>
      <c r="J57" s="143"/>
      <c r="K57" s="143"/>
      <c r="L57" s="143"/>
      <c r="M57" s="143"/>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7"/>
      <c r="BR57" s="87"/>
      <c r="BS57" s="87"/>
      <c r="BT57" s="87"/>
      <c r="BU57" s="87"/>
      <c r="BV57" s="87"/>
      <c r="BW57" s="87"/>
      <c r="BX57" s="87"/>
      <c r="BY57" s="87"/>
      <c r="BZ57" s="87"/>
      <c r="CA57" s="87"/>
      <c r="CB57" s="87"/>
      <c r="CC57" s="87"/>
      <c r="CD57" s="87"/>
      <c r="CE57" s="87"/>
      <c r="CF57" s="87"/>
      <c r="CG57" s="87"/>
      <c r="CH57" s="87"/>
      <c r="CI57" s="87"/>
      <c r="CJ57" s="87"/>
      <c r="CK57" s="87"/>
      <c r="CL57" s="87"/>
    </row>
    <row r="58" spans="1:90" s="103" customFormat="1">
      <c r="A58" s="143" t="s">
        <v>666</v>
      </c>
      <c r="B58" s="145">
        <v>3</v>
      </c>
      <c r="C58" s="104"/>
      <c r="E58" s="154" t="s">
        <v>580</v>
      </c>
      <c r="F58" s="143">
        <v>3</v>
      </c>
      <c r="G58" s="104"/>
      <c r="H58" s="143"/>
      <c r="I58" s="143"/>
      <c r="J58" s="143"/>
      <c r="K58" s="143"/>
      <c r="L58" s="143"/>
    </row>
    <row r="59" spans="1:90">
      <c r="A59" s="143" t="s">
        <v>287</v>
      </c>
      <c r="B59" s="145">
        <v>3</v>
      </c>
      <c r="C59" s="104"/>
      <c r="E59" s="143" t="s">
        <v>283</v>
      </c>
      <c r="F59" s="143">
        <v>3</v>
      </c>
      <c r="G59" s="104" t="s">
        <v>573</v>
      </c>
    </row>
    <row r="60" spans="1:90" s="103" customFormat="1">
      <c r="A60" s="143" t="s">
        <v>570</v>
      </c>
      <c r="B60" s="145">
        <v>3</v>
      </c>
      <c r="C60" s="161" t="s">
        <v>700</v>
      </c>
      <c r="E60" s="143" t="s">
        <v>284</v>
      </c>
      <c r="F60" s="145">
        <v>3</v>
      </c>
      <c r="G60" s="104" t="s">
        <v>574</v>
      </c>
      <c r="H60" s="143"/>
      <c r="I60" s="143"/>
      <c r="J60" s="143"/>
      <c r="K60" s="143"/>
      <c r="L60" s="143"/>
    </row>
    <row r="61" spans="1:90" s="103" customFormat="1">
      <c r="A61" s="145"/>
      <c r="B61" s="145"/>
      <c r="C61" s="161"/>
      <c r="E61" s="158" t="s">
        <v>788</v>
      </c>
      <c r="F61" s="145">
        <v>3</v>
      </c>
      <c r="G61" s="104"/>
      <c r="H61" s="143"/>
      <c r="I61" s="143"/>
      <c r="J61" s="143"/>
      <c r="K61" s="143"/>
      <c r="L61" s="143"/>
      <c r="M61" s="143"/>
    </row>
    <row r="62" spans="1:90" ht="17.399999999999999">
      <c r="A62" s="144" t="s">
        <v>619</v>
      </c>
      <c r="B62" s="147"/>
      <c r="C62" s="169" t="s">
        <v>774</v>
      </c>
      <c r="E62" s="154" t="s">
        <v>125</v>
      </c>
      <c r="F62" s="145">
        <v>3</v>
      </c>
      <c r="G62" s="104"/>
    </row>
    <row r="63" spans="1:90">
      <c r="A63" s="152" t="s">
        <v>88</v>
      </c>
      <c r="B63" s="143">
        <v>3</v>
      </c>
      <c r="E63" s="154" t="s">
        <v>789</v>
      </c>
      <c r="F63" s="145">
        <v>3</v>
      </c>
      <c r="G63" s="104"/>
    </row>
    <row r="64" spans="1:90" ht="39.6">
      <c r="A64" s="151" t="s">
        <v>89</v>
      </c>
      <c r="B64" s="143">
        <v>3</v>
      </c>
      <c r="E64" s="154" t="s">
        <v>790</v>
      </c>
      <c r="F64" s="145">
        <v>3</v>
      </c>
      <c r="G64" s="153" t="s">
        <v>792</v>
      </c>
      <c r="H64" s="103"/>
      <c r="I64" s="103"/>
      <c r="J64" s="103"/>
      <c r="K64" s="103"/>
      <c r="L64" s="103"/>
    </row>
    <row r="65" spans="1:13" ht="26.1" customHeight="1">
      <c r="A65" s="152" t="s">
        <v>541</v>
      </c>
      <c r="B65" s="143">
        <v>3</v>
      </c>
      <c r="E65" s="154" t="s">
        <v>791</v>
      </c>
      <c r="F65" s="145">
        <v>3</v>
      </c>
      <c r="G65" s="153" t="s">
        <v>792</v>
      </c>
      <c r="H65" s="103"/>
      <c r="I65" s="103"/>
      <c r="J65" s="103"/>
      <c r="K65" s="103"/>
      <c r="L65" s="103"/>
    </row>
    <row r="66" spans="1:13" s="103" customFormat="1" ht="26.1" customHeight="1">
      <c r="A66" s="152" t="s">
        <v>93</v>
      </c>
      <c r="B66" s="143">
        <v>3</v>
      </c>
      <c r="C66" s="143" t="s">
        <v>665</v>
      </c>
      <c r="E66" s="145"/>
      <c r="F66" s="145"/>
      <c r="G66" s="104"/>
    </row>
    <row r="67" spans="1:13" ht="17.399999999999999">
      <c r="A67" s="145" t="s">
        <v>673</v>
      </c>
      <c r="B67" s="143">
        <v>3</v>
      </c>
      <c r="E67" s="144" t="s">
        <v>629</v>
      </c>
      <c r="F67" s="147"/>
      <c r="G67" s="147"/>
      <c r="H67" s="87"/>
      <c r="I67" s="87"/>
      <c r="J67" s="87"/>
      <c r="K67" s="87"/>
      <c r="L67" s="87"/>
      <c r="M67" s="103"/>
    </row>
    <row r="68" spans="1:13">
      <c r="A68" s="145" t="s">
        <v>674</v>
      </c>
      <c r="B68" s="143">
        <v>3</v>
      </c>
      <c r="E68" s="133" t="s">
        <v>728</v>
      </c>
      <c r="F68" s="158" t="s">
        <v>727</v>
      </c>
      <c r="G68" s="87" t="s">
        <v>795</v>
      </c>
      <c r="H68" s="103"/>
      <c r="I68" s="103"/>
      <c r="J68" s="103"/>
      <c r="K68" s="103"/>
      <c r="L68" s="103"/>
    </row>
    <row r="69" spans="1:13">
      <c r="A69" s="145" t="s">
        <v>675</v>
      </c>
      <c r="B69" s="143">
        <v>3</v>
      </c>
      <c r="E69" s="145" t="s">
        <v>674</v>
      </c>
      <c r="F69" s="145">
        <v>3</v>
      </c>
      <c r="G69" s="104"/>
    </row>
    <row r="70" spans="1:13">
      <c r="A70" s="154" t="s">
        <v>844</v>
      </c>
      <c r="B70" s="143">
        <v>3</v>
      </c>
      <c r="E70" s="145" t="s">
        <v>675</v>
      </c>
      <c r="F70" s="145">
        <v>3</v>
      </c>
      <c r="G70" s="104"/>
      <c r="H70" s="103"/>
      <c r="I70" s="103"/>
      <c r="J70" s="103"/>
      <c r="K70" s="103"/>
      <c r="L70" s="103"/>
    </row>
    <row r="71" spans="1:13">
      <c r="A71" s="154" t="s">
        <v>716</v>
      </c>
      <c r="B71" s="143">
        <v>3</v>
      </c>
      <c r="E71" s="145" t="s">
        <v>676</v>
      </c>
      <c r="F71" s="145">
        <v>3</v>
      </c>
      <c r="G71" s="104"/>
      <c r="H71" s="103"/>
      <c r="I71" s="103"/>
      <c r="J71" s="103"/>
      <c r="K71" s="103"/>
      <c r="L71" s="103"/>
    </row>
    <row r="72" spans="1:13">
      <c r="A72" s="154" t="s">
        <v>717</v>
      </c>
      <c r="B72" s="143">
        <v>3</v>
      </c>
      <c r="E72" s="154" t="s">
        <v>716</v>
      </c>
      <c r="F72" s="145">
        <v>3</v>
      </c>
      <c r="G72" s="104"/>
    </row>
    <row r="73" spans="1:13">
      <c r="A73" s="154" t="s">
        <v>718</v>
      </c>
      <c r="B73" s="143">
        <v>3</v>
      </c>
      <c r="E73" s="154" t="s">
        <v>717</v>
      </c>
      <c r="F73" s="145">
        <v>3</v>
      </c>
      <c r="G73" s="104"/>
    </row>
    <row r="74" spans="1:13">
      <c r="A74" s="154" t="s">
        <v>719</v>
      </c>
      <c r="B74" s="143">
        <v>3</v>
      </c>
      <c r="E74" s="154" t="s">
        <v>718</v>
      </c>
      <c r="F74" s="145">
        <v>3</v>
      </c>
      <c r="G74" s="104"/>
    </row>
    <row r="75" spans="1:13">
      <c r="E75" s="154" t="s">
        <v>719</v>
      </c>
      <c r="F75" s="145">
        <v>3</v>
      </c>
      <c r="G75" s="162"/>
    </row>
    <row r="76" spans="1:13">
      <c r="A76" s="133" t="s">
        <v>607</v>
      </c>
      <c r="G76" s="104"/>
      <c r="H76" s="103"/>
      <c r="I76" s="103"/>
      <c r="J76" s="103"/>
      <c r="K76" s="103"/>
      <c r="L76" s="103"/>
    </row>
    <row r="77" spans="1:13">
      <c r="A77" s="145" t="s">
        <v>81</v>
      </c>
      <c r="B77" s="143">
        <v>3</v>
      </c>
      <c r="E77" s="133" t="s">
        <v>730</v>
      </c>
      <c r="F77" s="158" t="s">
        <v>729</v>
      </c>
    </row>
    <row r="78" spans="1:13">
      <c r="A78" s="152" t="s">
        <v>703</v>
      </c>
      <c r="B78" s="143">
        <v>3</v>
      </c>
      <c r="E78" s="154" t="s">
        <v>846</v>
      </c>
      <c r="F78" s="145">
        <v>3</v>
      </c>
      <c r="G78" s="104"/>
      <c r="H78" s="103"/>
    </row>
    <row r="79" spans="1:13">
      <c r="A79" s="152" t="s">
        <v>704</v>
      </c>
      <c r="B79" s="143">
        <v>3</v>
      </c>
      <c r="E79" s="154" t="s">
        <v>847</v>
      </c>
      <c r="F79" s="145">
        <v>3</v>
      </c>
      <c r="G79" s="104"/>
      <c r="H79" s="103"/>
    </row>
    <row r="80" spans="1:13">
      <c r="A80" s="145" t="s">
        <v>99</v>
      </c>
      <c r="B80" s="143">
        <v>3</v>
      </c>
      <c r="E80" s="154" t="s">
        <v>796</v>
      </c>
      <c r="F80" s="145">
        <v>3</v>
      </c>
      <c r="G80" s="104"/>
      <c r="H80" s="103"/>
    </row>
    <row r="81" spans="1:8">
      <c r="A81" s="145" t="s">
        <v>103</v>
      </c>
      <c r="B81" s="143">
        <v>3</v>
      </c>
      <c r="E81" s="145" t="s">
        <v>97</v>
      </c>
      <c r="F81" s="145">
        <v>3</v>
      </c>
      <c r="G81" s="104"/>
      <c r="H81" s="103"/>
    </row>
    <row r="82" spans="1:8">
      <c r="A82" s="143" t="s">
        <v>608</v>
      </c>
      <c r="B82" s="143">
        <v>3</v>
      </c>
      <c r="C82" s="143" t="s">
        <v>616</v>
      </c>
      <c r="E82" s="154" t="s">
        <v>797</v>
      </c>
      <c r="F82" s="145">
        <v>3</v>
      </c>
      <c r="G82" s="104"/>
      <c r="H82" s="103"/>
    </row>
    <row r="83" spans="1:8">
      <c r="A83" s="143" t="s">
        <v>608</v>
      </c>
      <c r="B83" s="143">
        <v>3</v>
      </c>
      <c r="C83" s="143" t="s">
        <v>616</v>
      </c>
      <c r="E83" s="154" t="s">
        <v>580</v>
      </c>
      <c r="F83" s="145">
        <v>3</v>
      </c>
      <c r="G83" s="104"/>
      <c r="H83" s="103"/>
    </row>
    <row r="84" spans="1:8">
      <c r="E84" s="154" t="s">
        <v>578</v>
      </c>
      <c r="F84" s="145">
        <v>3</v>
      </c>
      <c r="G84" s="104"/>
      <c r="H84" s="103"/>
    </row>
    <row r="85" spans="1:8" ht="17.399999999999999">
      <c r="A85" s="144" t="s">
        <v>620</v>
      </c>
      <c r="B85" s="147" t="s">
        <v>636</v>
      </c>
      <c r="C85" s="147"/>
      <c r="E85" s="145" t="s">
        <v>672</v>
      </c>
      <c r="F85" s="145">
        <v>3</v>
      </c>
      <c r="G85" s="104"/>
      <c r="H85" s="103"/>
    </row>
    <row r="86" spans="1:8">
      <c r="A86" s="156" t="s">
        <v>710</v>
      </c>
      <c r="B86" s="147"/>
      <c r="C86" s="147"/>
    </row>
    <row r="87" spans="1:8">
      <c r="A87" s="143" t="s">
        <v>77</v>
      </c>
      <c r="B87" s="143">
        <v>3</v>
      </c>
      <c r="E87" s="133" t="s">
        <v>731</v>
      </c>
      <c r="F87" s="158" t="s">
        <v>729</v>
      </c>
      <c r="G87" s="158" t="s">
        <v>800</v>
      </c>
    </row>
    <row r="88" spans="1:8">
      <c r="A88" s="152" t="s">
        <v>78</v>
      </c>
      <c r="B88" s="143">
        <v>3</v>
      </c>
      <c r="E88" s="145" t="s">
        <v>669</v>
      </c>
      <c r="F88" s="145">
        <v>3</v>
      </c>
      <c r="G88" s="104"/>
    </row>
    <row r="89" spans="1:8">
      <c r="A89" s="143" t="s">
        <v>210</v>
      </c>
      <c r="B89" s="143">
        <v>3</v>
      </c>
      <c r="E89" s="145" t="s">
        <v>670</v>
      </c>
      <c r="F89" s="145">
        <v>3</v>
      </c>
      <c r="G89" s="104"/>
    </row>
    <row r="90" spans="1:8">
      <c r="A90" s="158" t="s">
        <v>203</v>
      </c>
      <c r="B90" s="143">
        <v>3</v>
      </c>
      <c r="E90" s="145" t="s">
        <v>99</v>
      </c>
      <c r="F90" s="145">
        <v>3</v>
      </c>
      <c r="G90" s="104"/>
    </row>
    <row r="91" spans="1:8">
      <c r="A91" s="158" t="s">
        <v>204</v>
      </c>
      <c r="B91" s="143">
        <v>3</v>
      </c>
      <c r="E91" s="154" t="s">
        <v>103</v>
      </c>
      <c r="F91" s="145">
        <v>3</v>
      </c>
      <c r="G91" s="104"/>
    </row>
    <row r="92" spans="1:8">
      <c r="A92" s="158" t="s">
        <v>211</v>
      </c>
      <c r="B92" s="143">
        <v>3</v>
      </c>
      <c r="E92" s="145" t="s">
        <v>100</v>
      </c>
      <c r="F92" s="145">
        <v>3</v>
      </c>
      <c r="G92" s="104"/>
    </row>
    <row r="93" spans="1:8">
      <c r="A93" s="158" t="s">
        <v>106</v>
      </c>
      <c r="B93" s="143">
        <v>3</v>
      </c>
      <c r="E93" s="154" t="s">
        <v>104</v>
      </c>
      <c r="F93" s="145">
        <v>3</v>
      </c>
      <c r="G93" s="104" t="s">
        <v>798</v>
      </c>
    </row>
    <row r="94" spans="1:8">
      <c r="E94" s="145" t="s">
        <v>101</v>
      </c>
      <c r="F94" s="145">
        <v>3</v>
      </c>
      <c r="G94" s="104" t="s">
        <v>799</v>
      </c>
    </row>
    <row r="95" spans="1:8" ht="17.399999999999999">
      <c r="A95" s="144" t="s">
        <v>621</v>
      </c>
      <c r="B95" s="147" t="s">
        <v>636</v>
      </c>
      <c r="C95" s="147"/>
      <c r="E95" s="145" t="s">
        <v>102</v>
      </c>
      <c r="F95" s="145">
        <v>3</v>
      </c>
      <c r="G95" s="104"/>
    </row>
    <row r="96" spans="1:8">
      <c r="A96" s="156" t="s">
        <v>709</v>
      </c>
      <c r="B96" s="147"/>
      <c r="C96" s="147"/>
    </row>
    <row r="97" spans="1:7">
      <c r="A97" s="143" t="s">
        <v>77</v>
      </c>
      <c r="B97" s="143">
        <v>3</v>
      </c>
      <c r="E97" s="133" t="s">
        <v>732</v>
      </c>
      <c r="F97" s="158" t="s">
        <v>729</v>
      </c>
      <c r="G97" s="158" t="s">
        <v>800</v>
      </c>
    </row>
    <row r="98" spans="1:7">
      <c r="A98" s="154" t="s">
        <v>78</v>
      </c>
      <c r="B98" s="143">
        <v>3</v>
      </c>
      <c r="E98" s="145" t="s">
        <v>576</v>
      </c>
      <c r="F98" s="145">
        <v>3</v>
      </c>
      <c r="G98" s="104"/>
    </row>
    <row r="99" spans="1:7">
      <c r="A99" s="154" t="s">
        <v>88</v>
      </c>
      <c r="B99" s="145">
        <v>3</v>
      </c>
      <c r="E99" s="145" t="s">
        <v>111</v>
      </c>
      <c r="F99" s="145">
        <v>3</v>
      </c>
      <c r="G99" s="104" t="s">
        <v>573</v>
      </c>
    </row>
    <row r="100" spans="1:7">
      <c r="A100" s="158" t="s">
        <v>89</v>
      </c>
      <c r="B100" s="143">
        <v>3</v>
      </c>
      <c r="E100" s="145" t="s">
        <v>112</v>
      </c>
      <c r="F100" s="145">
        <v>3</v>
      </c>
      <c r="G100" s="104" t="s">
        <v>573</v>
      </c>
    </row>
    <row r="101" spans="1:7">
      <c r="A101" s="154" t="s">
        <v>541</v>
      </c>
      <c r="B101" s="145">
        <v>3</v>
      </c>
      <c r="E101" s="145" t="s">
        <v>113</v>
      </c>
      <c r="F101" s="145">
        <v>3</v>
      </c>
      <c r="G101" s="104" t="s">
        <v>574</v>
      </c>
    </row>
    <row r="102" spans="1:7">
      <c r="A102" s="143" t="s">
        <v>92</v>
      </c>
      <c r="B102" s="145">
        <v>3</v>
      </c>
      <c r="E102" s="152" t="s">
        <v>691</v>
      </c>
      <c r="F102" s="145">
        <v>3</v>
      </c>
      <c r="G102" s="161" t="s">
        <v>802</v>
      </c>
    </row>
    <row r="103" spans="1:7">
      <c r="A103" s="145" t="s">
        <v>91</v>
      </c>
      <c r="B103" s="145">
        <v>3</v>
      </c>
      <c r="E103" s="152" t="s">
        <v>690</v>
      </c>
      <c r="F103" s="145">
        <v>3</v>
      </c>
      <c r="G103" s="161" t="s">
        <v>802</v>
      </c>
    </row>
    <row r="104" spans="1:7">
      <c r="A104" s="154" t="s">
        <v>843</v>
      </c>
      <c r="B104" s="145">
        <v>3</v>
      </c>
      <c r="E104" s="152" t="s">
        <v>689</v>
      </c>
      <c r="F104" s="145">
        <v>3</v>
      </c>
      <c r="G104" s="161" t="s">
        <v>802</v>
      </c>
    </row>
    <row r="105" spans="1:7">
      <c r="A105" s="145"/>
      <c r="B105" s="145"/>
      <c r="E105" s="154" t="s">
        <v>803</v>
      </c>
      <c r="F105" s="145">
        <v>3</v>
      </c>
      <c r="G105" s="161" t="s">
        <v>802</v>
      </c>
    </row>
    <row r="106" spans="1:7" ht="17.399999999999999">
      <c r="A106" s="144" t="s">
        <v>622</v>
      </c>
      <c r="B106" s="147" t="s">
        <v>637</v>
      </c>
      <c r="C106" s="147"/>
    </row>
    <row r="107" spans="1:7">
      <c r="A107" s="156" t="s">
        <v>711</v>
      </c>
      <c r="B107" s="147"/>
      <c r="C107" s="147"/>
      <c r="E107" s="133" t="s">
        <v>733</v>
      </c>
      <c r="F107" s="158" t="s">
        <v>729</v>
      </c>
      <c r="G107" s="158" t="s">
        <v>800</v>
      </c>
    </row>
    <row r="108" spans="1:7">
      <c r="A108" s="145" t="s">
        <v>84</v>
      </c>
      <c r="B108" s="145">
        <v>1</v>
      </c>
      <c r="C108" s="104" t="s">
        <v>543</v>
      </c>
      <c r="E108" s="145" t="s">
        <v>672</v>
      </c>
      <c r="F108" s="145">
        <v>3</v>
      </c>
      <c r="G108" s="104"/>
    </row>
    <row r="109" spans="1:7">
      <c r="A109" s="145" t="s">
        <v>85</v>
      </c>
      <c r="B109" s="145">
        <v>1</v>
      </c>
      <c r="C109" s="104" t="s">
        <v>544</v>
      </c>
      <c r="E109" s="145" t="s">
        <v>586</v>
      </c>
      <c r="F109" s="145">
        <v>3</v>
      </c>
      <c r="G109" s="104" t="s">
        <v>574</v>
      </c>
    </row>
    <row r="110" spans="1:7" ht="23.4">
      <c r="A110" s="152" t="s">
        <v>664</v>
      </c>
      <c r="B110" s="145">
        <v>3</v>
      </c>
      <c r="C110" s="155" t="s">
        <v>644</v>
      </c>
      <c r="E110" s="145" t="s">
        <v>588</v>
      </c>
      <c r="F110" s="145">
        <v>3</v>
      </c>
      <c r="G110" s="104"/>
    </row>
    <row r="111" spans="1:7">
      <c r="A111" s="145" t="s">
        <v>667</v>
      </c>
      <c r="B111" s="145">
        <v>3</v>
      </c>
      <c r="C111" s="104" t="s">
        <v>573</v>
      </c>
      <c r="E111" s="145" t="s">
        <v>589</v>
      </c>
      <c r="F111" s="145">
        <v>3</v>
      </c>
      <c r="G111" s="104"/>
    </row>
    <row r="112" spans="1:7" ht="23.4">
      <c r="A112" s="152" t="s">
        <v>647</v>
      </c>
      <c r="B112" s="145">
        <v>3</v>
      </c>
      <c r="C112" s="103"/>
      <c r="E112" s="152" t="s">
        <v>687</v>
      </c>
      <c r="F112" s="145">
        <v>3</v>
      </c>
      <c r="G112" s="171" t="s">
        <v>806</v>
      </c>
    </row>
    <row r="113" spans="1:7" ht="23.4">
      <c r="A113" s="145" t="s">
        <v>286</v>
      </c>
      <c r="B113" s="145">
        <v>3</v>
      </c>
      <c r="C113" s="104"/>
      <c r="E113" s="152" t="s">
        <v>688</v>
      </c>
      <c r="F113" s="145">
        <v>3</v>
      </c>
      <c r="G113" s="171" t="s">
        <v>806</v>
      </c>
    </row>
    <row r="114" spans="1:7" ht="23.4">
      <c r="A114" s="145" t="s">
        <v>645</v>
      </c>
      <c r="B114" s="145">
        <v>3</v>
      </c>
      <c r="C114" s="104"/>
      <c r="E114" s="154" t="s">
        <v>804</v>
      </c>
      <c r="F114" s="145">
        <v>3</v>
      </c>
      <c r="G114" s="171" t="s">
        <v>807</v>
      </c>
    </row>
    <row r="115" spans="1:7" ht="21.75" customHeight="1">
      <c r="A115" s="145" t="s">
        <v>646</v>
      </c>
      <c r="B115" s="145">
        <v>3</v>
      </c>
      <c r="C115" s="155" t="s">
        <v>712</v>
      </c>
      <c r="E115" s="154" t="s">
        <v>805</v>
      </c>
      <c r="F115" s="145">
        <v>3</v>
      </c>
      <c r="G115" s="171" t="s">
        <v>807</v>
      </c>
    </row>
    <row r="117" spans="1:7" ht="17.399999999999999">
      <c r="A117" s="144" t="s">
        <v>623</v>
      </c>
      <c r="B117" s="147" t="s">
        <v>633</v>
      </c>
      <c r="C117" s="147"/>
      <c r="E117" s="133" t="s">
        <v>794</v>
      </c>
      <c r="F117" s="158" t="s">
        <v>729</v>
      </c>
      <c r="G117" s="87" t="s">
        <v>814</v>
      </c>
    </row>
    <row r="118" spans="1:7">
      <c r="A118" s="156" t="s">
        <v>713</v>
      </c>
      <c r="B118" s="147"/>
      <c r="C118" s="147"/>
      <c r="E118" s="143" t="s">
        <v>116</v>
      </c>
      <c r="F118" s="145">
        <v>3</v>
      </c>
      <c r="G118" s="104"/>
    </row>
    <row r="119" spans="1:7">
      <c r="A119" s="152" t="s">
        <v>88</v>
      </c>
      <c r="B119" s="143">
        <v>3</v>
      </c>
      <c r="E119" s="154" t="s">
        <v>808</v>
      </c>
      <c r="F119" s="145">
        <v>3</v>
      </c>
      <c r="G119" s="104"/>
    </row>
    <row r="120" spans="1:7">
      <c r="A120" s="151" t="s">
        <v>89</v>
      </c>
      <c r="B120" s="143">
        <v>3</v>
      </c>
      <c r="E120" s="154" t="s">
        <v>809</v>
      </c>
      <c r="F120" s="145">
        <v>3</v>
      </c>
      <c r="G120" s="104"/>
    </row>
    <row r="121" spans="1:7">
      <c r="A121" s="154" t="s">
        <v>716</v>
      </c>
      <c r="B121" s="145">
        <v>3</v>
      </c>
      <c r="C121" s="103"/>
      <c r="E121" s="154" t="s">
        <v>810</v>
      </c>
      <c r="F121" s="145">
        <v>3</v>
      </c>
      <c r="G121" s="104"/>
    </row>
    <row r="122" spans="1:7">
      <c r="A122" s="154" t="s">
        <v>717</v>
      </c>
      <c r="B122" s="143">
        <v>3</v>
      </c>
      <c r="C122" s="103"/>
      <c r="E122" s="154" t="s">
        <v>811</v>
      </c>
      <c r="F122" s="145">
        <v>3</v>
      </c>
      <c r="G122" s="104"/>
    </row>
    <row r="123" spans="1:7">
      <c r="A123" s="154" t="s">
        <v>718</v>
      </c>
      <c r="B123" s="145">
        <v>3</v>
      </c>
      <c r="C123" s="103"/>
      <c r="E123" s="154" t="s">
        <v>812</v>
      </c>
      <c r="F123" s="145">
        <v>3</v>
      </c>
      <c r="G123" s="104"/>
    </row>
    <row r="124" spans="1:7" ht="23.4">
      <c r="A124" s="154" t="s">
        <v>719</v>
      </c>
      <c r="B124" s="145">
        <v>3</v>
      </c>
      <c r="C124" s="103"/>
      <c r="E124" s="154" t="s">
        <v>721</v>
      </c>
      <c r="F124" s="145">
        <v>3</v>
      </c>
      <c r="G124" s="171" t="s">
        <v>813</v>
      </c>
    </row>
    <row r="125" spans="1:7" ht="23.4">
      <c r="E125" s="154" t="s">
        <v>722</v>
      </c>
      <c r="F125" s="145">
        <v>3</v>
      </c>
      <c r="G125" s="171" t="s">
        <v>813</v>
      </c>
    </row>
    <row r="126" spans="1:7" ht="17.399999999999999">
      <c r="A126" s="144" t="s">
        <v>625</v>
      </c>
      <c r="B126" s="147" t="s">
        <v>638</v>
      </c>
      <c r="C126" s="147"/>
    </row>
    <row r="127" spans="1:7">
      <c r="A127" s="156" t="s">
        <v>715</v>
      </c>
      <c r="B127" s="147"/>
      <c r="C127" s="147"/>
      <c r="E127" s="133" t="s">
        <v>734</v>
      </c>
      <c r="F127" s="158" t="s">
        <v>729</v>
      </c>
      <c r="G127" s="158" t="s">
        <v>800</v>
      </c>
    </row>
    <row r="128" spans="1:7">
      <c r="A128" s="143" t="s">
        <v>642</v>
      </c>
      <c r="B128" s="143">
        <v>3</v>
      </c>
      <c r="C128" s="104" t="s">
        <v>573</v>
      </c>
      <c r="E128" s="154" t="s">
        <v>579</v>
      </c>
      <c r="F128" s="145">
        <v>3</v>
      </c>
      <c r="G128" s="104"/>
    </row>
    <row r="129" spans="1:7">
      <c r="A129" s="143" t="s">
        <v>643</v>
      </c>
      <c r="B129" s="143">
        <v>3</v>
      </c>
      <c r="C129" s="104" t="s">
        <v>574</v>
      </c>
      <c r="E129" s="145" t="s">
        <v>577</v>
      </c>
      <c r="F129" s="145">
        <v>3</v>
      </c>
      <c r="G129" s="104"/>
    </row>
    <row r="130" spans="1:7">
      <c r="A130" s="145" t="s">
        <v>641</v>
      </c>
      <c r="B130" s="145">
        <v>3</v>
      </c>
      <c r="E130" s="154" t="s">
        <v>819</v>
      </c>
      <c r="F130" s="145">
        <v>3</v>
      </c>
      <c r="G130" s="104"/>
    </row>
    <row r="131" spans="1:7">
      <c r="A131" s="145" t="s">
        <v>97</v>
      </c>
      <c r="B131" s="143">
        <v>3</v>
      </c>
      <c r="C131" s="104" t="s">
        <v>574</v>
      </c>
      <c r="E131" s="145" t="s">
        <v>121</v>
      </c>
      <c r="F131" s="145">
        <v>3</v>
      </c>
      <c r="G131" s="104"/>
    </row>
    <row r="132" spans="1:7">
      <c r="E132" s="154" t="s">
        <v>589</v>
      </c>
      <c r="F132" s="145">
        <v>3</v>
      </c>
      <c r="G132" s="104"/>
    </row>
    <row r="133" spans="1:7" ht="17.399999999999999">
      <c r="A133" s="144" t="s">
        <v>624</v>
      </c>
      <c r="B133" s="147" t="s">
        <v>633</v>
      </c>
      <c r="C133" s="147"/>
      <c r="E133" s="145" t="s">
        <v>122</v>
      </c>
      <c r="F133" s="145">
        <v>3</v>
      </c>
      <c r="G133" s="104"/>
    </row>
    <row r="134" spans="1:7" ht="23.4">
      <c r="A134" s="156" t="s">
        <v>715</v>
      </c>
      <c r="B134" s="147"/>
      <c r="C134" s="147"/>
      <c r="E134" s="152" t="s">
        <v>684</v>
      </c>
      <c r="F134" s="145">
        <v>3</v>
      </c>
      <c r="G134" s="171" t="s">
        <v>820</v>
      </c>
    </row>
    <row r="135" spans="1:7" ht="34.799999999999997">
      <c r="A135" s="143" t="s">
        <v>639</v>
      </c>
      <c r="B135" s="143">
        <v>3</v>
      </c>
      <c r="C135" s="104" t="s">
        <v>573</v>
      </c>
      <c r="E135" s="154" t="s">
        <v>823</v>
      </c>
      <c r="F135" s="145">
        <v>3</v>
      </c>
      <c r="G135" s="171" t="s">
        <v>821</v>
      </c>
    </row>
    <row r="136" spans="1:7">
      <c r="A136" s="143" t="s">
        <v>640</v>
      </c>
      <c r="B136" s="143">
        <v>3</v>
      </c>
      <c r="C136" s="104" t="s">
        <v>574</v>
      </c>
    </row>
    <row r="137" spans="1:7">
      <c r="A137" s="145" t="s">
        <v>641</v>
      </c>
      <c r="B137" s="145">
        <v>3</v>
      </c>
      <c r="E137" s="133" t="s">
        <v>735</v>
      </c>
      <c r="F137" s="158" t="s">
        <v>729</v>
      </c>
      <c r="G137" s="158" t="s">
        <v>800</v>
      </c>
    </row>
    <row r="138" spans="1:7">
      <c r="A138" s="145" t="s">
        <v>97</v>
      </c>
      <c r="B138" s="143">
        <v>3</v>
      </c>
      <c r="C138" s="104" t="s">
        <v>574</v>
      </c>
      <c r="E138" s="145" t="s">
        <v>672</v>
      </c>
      <c r="F138" s="145">
        <v>3</v>
      </c>
      <c r="G138" s="104"/>
    </row>
    <row r="139" spans="1:7" ht="34.799999999999997">
      <c r="A139" s="145" t="s">
        <v>279</v>
      </c>
      <c r="B139" s="145">
        <v>3</v>
      </c>
      <c r="C139" s="155" t="s">
        <v>714</v>
      </c>
      <c r="E139" s="145" t="s">
        <v>576</v>
      </c>
      <c r="F139" s="145">
        <v>3</v>
      </c>
      <c r="G139" s="104"/>
    </row>
    <row r="140" spans="1:7" ht="34.799999999999997">
      <c r="A140" s="143" t="s">
        <v>279</v>
      </c>
      <c r="B140" s="145">
        <v>3</v>
      </c>
      <c r="C140" s="155" t="s">
        <v>714</v>
      </c>
      <c r="E140" s="145" t="s">
        <v>280</v>
      </c>
      <c r="F140" s="145">
        <v>3</v>
      </c>
      <c r="G140" s="104"/>
    </row>
    <row r="141" spans="1:7">
      <c r="E141" s="154" t="s">
        <v>580</v>
      </c>
      <c r="F141" s="145">
        <v>3</v>
      </c>
      <c r="G141" s="104"/>
    </row>
    <row r="142" spans="1:7" ht="24">
      <c r="A142" s="144" t="s">
        <v>626</v>
      </c>
      <c r="B142" s="147" t="s">
        <v>633</v>
      </c>
      <c r="C142" s="147"/>
      <c r="E142" s="152" t="s">
        <v>683</v>
      </c>
      <c r="F142" s="145">
        <v>3</v>
      </c>
      <c r="G142" s="171" t="s">
        <v>818</v>
      </c>
    </row>
    <row r="143" spans="1:7" ht="23.4">
      <c r="A143" s="156" t="s">
        <v>708</v>
      </c>
      <c r="B143" s="147"/>
      <c r="C143" s="147"/>
      <c r="E143" s="154" t="s">
        <v>815</v>
      </c>
      <c r="F143" s="145">
        <v>3</v>
      </c>
      <c r="G143" s="171" t="s">
        <v>818</v>
      </c>
    </row>
    <row r="144" spans="1:7" ht="23.4">
      <c r="A144" s="145" t="s">
        <v>81</v>
      </c>
      <c r="B144" s="145">
        <v>3</v>
      </c>
      <c r="E144" s="154" t="s">
        <v>816</v>
      </c>
      <c r="F144" s="145">
        <v>3</v>
      </c>
      <c r="G144" s="171" t="s">
        <v>818</v>
      </c>
    </row>
    <row r="145" spans="1:14" ht="23.4">
      <c r="A145" s="152" t="s">
        <v>703</v>
      </c>
      <c r="B145" s="145">
        <v>3</v>
      </c>
      <c r="E145" s="154" t="s">
        <v>817</v>
      </c>
      <c r="F145" s="145">
        <v>3</v>
      </c>
      <c r="G145" s="171" t="s">
        <v>818</v>
      </c>
    </row>
    <row r="146" spans="1:14">
      <c r="A146" s="152" t="s">
        <v>704</v>
      </c>
      <c r="B146" s="145">
        <v>3</v>
      </c>
    </row>
    <row r="147" spans="1:14">
      <c r="A147" s="145" t="s">
        <v>99</v>
      </c>
      <c r="B147" s="145">
        <v>3</v>
      </c>
      <c r="E147" s="133" t="s">
        <v>736</v>
      </c>
      <c r="F147" s="158" t="s">
        <v>729</v>
      </c>
    </row>
    <row r="148" spans="1:14" ht="23.4">
      <c r="A148" s="154" t="s">
        <v>575</v>
      </c>
      <c r="B148" s="145">
        <v>3</v>
      </c>
      <c r="C148" s="155" t="s">
        <v>706</v>
      </c>
      <c r="E148" s="154" t="s">
        <v>580</v>
      </c>
      <c r="F148" s="145">
        <v>3</v>
      </c>
      <c r="G148" s="104"/>
    </row>
    <row r="149" spans="1:14" ht="23.4">
      <c r="A149" s="145" t="s">
        <v>575</v>
      </c>
      <c r="B149" s="145">
        <v>3</v>
      </c>
      <c r="C149" s="155" t="s">
        <v>707</v>
      </c>
      <c r="E149" s="145" t="s">
        <v>581</v>
      </c>
      <c r="F149" s="145">
        <v>3</v>
      </c>
      <c r="G149" s="104"/>
      <c r="N149" s="158"/>
    </row>
    <row r="150" spans="1:14">
      <c r="E150" s="145" t="s">
        <v>582</v>
      </c>
      <c r="F150" s="145">
        <v>3</v>
      </c>
      <c r="G150" s="104"/>
    </row>
    <row r="151" spans="1:14" ht="17.399999999999999">
      <c r="A151" s="144" t="s">
        <v>627</v>
      </c>
      <c r="B151" s="147" t="s">
        <v>633</v>
      </c>
      <c r="C151" s="147"/>
      <c r="D151" s="157"/>
      <c r="E151" s="145" t="s">
        <v>124</v>
      </c>
      <c r="F151" s="145">
        <v>3</v>
      </c>
      <c r="G151" s="104"/>
    </row>
    <row r="152" spans="1:14">
      <c r="A152" s="156" t="s">
        <v>720</v>
      </c>
      <c r="B152" s="147"/>
      <c r="C152" s="147"/>
      <c r="E152" s="154" t="s">
        <v>125</v>
      </c>
      <c r="F152" s="145">
        <v>3</v>
      </c>
      <c r="G152" s="104"/>
    </row>
    <row r="153" spans="1:14">
      <c r="A153" s="143" t="s">
        <v>90</v>
      </c>
      <c r="B153" s="143">
        <v>3</v>
      </c>
      <c r="E153" s="145" t="s">
        <v>126</v>
      </c>
      <c r="F153" s="145">
        <v>3</v>
      </c>
      <c r="G153" s="104"/>
    </row>
    <row r="154" spans="1:14" ht="26.4">
      <c r="A154" s="143" t="s">
        <v>116</v>
      </c>
      <c r="B154" s="143">
        <v>3</v>
      </c>
      <c r="E154" s="152" t="s">
        <v>680</v>
      </c>
      <c r="F154" s="145">
        <v>3</v>
      </c>
      <c r="G154" s="153" t="s">
        <v>682</v>
      </c>
    </row>
    <row r="155" spans="1:14" ht="26.4">
      <c r="A155" s="145" t="s">
        <v>634</v>
      </c>
      <c r="B155" s="145">
        <v>3</v>
      </c>
      <c r="C155" s="159" t="s">
        <v>724</v>
      </c>
      <c r="E155" s="152" t="s">
        <v>681</v>
      </c>
      <c r="F155" s="145">
        <v>3</v>
      </c>
      <c r="G155" s="153" t="s">
        <v>682</v>
      </c>
    </row>
    <row r="156" spans="1:14">
      <c r="A156" s="158" t="s">
        <v>721</v>
      </c>
      <c r="B156" s="143">
        <v>3</v>
      </c>
      <c r="C156" s="150" t="s">
        <v>635</v>
      </c>
    </row>
    <row r="157" spans="1:14">
      <c r="A157" s="158" t="s">
        <v>722</v>
      </c>
      <c r="B157" s="145">
        <v>3</v>
      </c>
      <c r="C157" s="150" t="s">
        <v>635</v>
      </c>
      <c r="E157" s="138"/>
    </row>
    <row r="158" spans="1:14">
      <c r="A158" s="158" t="s">
        <v>723</v>
      </c>
      <c r="B158" s="145">
        <v>3</v>
      </c>
      <c r="C158" s="150" t="s">
        <v>635</v>
      </c>
      <c r="E158" s="151"/>
    </row>
    <row r="159" spans="1:14">
      <c r="E159" s="151"/>
    </row>
    <row r="160" spans="1:14" ht="17.399999999999999">
      <c r="A160" s="144" t="s">
        <v>628</v>
      </c>
      <c r="B160" s="147" t="s">
        <v>633</v>
      </c>
      <c r="C160" s="147"/>
      <c r="E160" s="151"/>
    </row>
    <row r="161" spans="1:5">
      <c r="A161" s="156" t="s">
        <v>708</v>
      </c>
      <c r="B161" s="147"/>
      <c r="C161" s="147"/>
      <c r="E161" s="151"/>
    </row>
    <row r="162" spans="1:5">
      <c r="A162" s="143" t="s">
        <v>92</v>
      </c>
      <c r="B162" s="143">
        <v>3</v>
      </c>
      <c r="E162" s="151"/>
    </row>
    <row r="163" spans="1:5">
      <c r="A163" s="145" t="s">
        <v>631</v>
      </c>
      <c r="B163" s="145">
        <v>3</v>
      </c>
      <c r="E163" s="151"/>
    </row>
    <row r="164" spans="1:5">
      <c r="A164" s="145" t="s">
        <v>630</v>
      </c>
      <c r="B164" s="143">
        <v>3</v>
      </c>
      <c r="E164" s="151"/>
    </row>
    <row r="165" spans="1:5">
      <c r="A165" s="145" t="s">
        <v>589</v>
      </c>
      <c r="B165" s="145">
        <v>3</v>
      </c>
    </row>
    <row r="166" spans="1:5">
      <c r="A166" s="143" t="s">
        <v>632</v>
      </c>
      <c r="B166" s="145">
        <v>3</v>
      </c>
    </row>
    <row r="167" spans="1:5">
      <c r="A167" s="145" t="s">
        <v>282</v>
      </c>
      <c r="B167" s="145">
        <v>3</v>
      </c>
      <c r="C167" s="150" t="s">
        <v>705</v>
      </c>
    </row>
    <row r="168" spans="1:5">
      <c r="A168" s="145"/>
      <c r="B168" s="145"/>
    </row>
    <row r="170" spans="1:5">
      <c r="A170" s="145"/>
    </row>
    <row r="171" spans="1:5">
      <c r="A171" s="145"/>
    </row>
    <row r="172" spans="1:5">
      <c r="A172" s="145"/>
    </row>
    <row r="173" spans="1:5">
      <c r="A173" s="145"/>
    </row>
    <row r="174" spans="1:5" ht="14.4">
      <c r="A174" s="141"/>
    </row>
    <row r="175" spans="1:5">
      <c r="A175" s="145"/>
    </row>
  </sheetData>
  <sheetProtection selectLockedCells="1"/>
  <dataConsolidate link="1"/>
  <mergeCells count="9">
    <mergeCell ref="A43:C43"/>
    <mergeCell ref="E51:G51"/>
    <mergeCell ref="A56:C56"/>
    <mergeCell ref="A2:C2"/>
    <mergeCell ref="A19:C19"/>
    <mergeCell ref="E23:G23"/>
    <mergeCell ref="A31:C31"/>
    <mergeCell ref="E42:G42"/>
    <mergeCell ref="A39:C39"/>
  </mergeCells>
  <hyperlinks>
    <hyperlink ref="A6" r:id="rId1" xr:uid="{865BEAC3-1B3E-420F-A00E-9997DAE2C437}"/>
    <hyperlink ref="A7" r:id="rId2" xr:uid="{603D8374-C53E-4D55-AD9D-F5E44314EE88}"/>
    <hyperlink ref="A9" r:id="rId3" xr:uid="{E3BE2BA0-EE44-4979-8206-DD9BC327CC27}"/>
    <hyperlink ref="A10" r:id="rId4" xr:uid="{F607DB14-EE37-4D07-B1CF-E4414B39FE40}"/>
    <hyperlink ref="A11" r:id="rId5" xr:uid="{F1FCE4E7-5F70-4748-B4C4-0829006D0259}"/>
    <hyperlink ref="A13" r:id="rId6" xr:uid="{91B6BD04-E79E-471F-B3C3-A321972C68AE}"/>
    <hyperlink ref="A14" r:id="rId7" xr:uid="{893DCAE2-BFAF-4E5F-9170-C0D39FECA2AA}"/>
    <hyperlink ref="G52" r:id="rId8" xr:uid="{5373ACED-4A51-47E2-BE2B-A9FFA0FE8132}"/>
    <hyperlink ref="E10" r:id="rId9" xr:uid="{876E3A02-AF30-445C-9F35-4A5C4987EAF2}"/>
    <hyperlink ref="E15" r:id="rId10" xr:uid="{C3D72ED9-FA0C-41DD-9075-217BF966D511}"/>
    <hyperlink ref="E17:E19" r:id="rId11" display="Declare Major" xr:uid="{0316BA89-9339-44CA-8FE4-BA04F55CB5E7}"/>
    <hyperlink ref="E16" r:id="rId12" xr:uid="{751B5F0D-AEEE-4C8E-8C7B-16961C5B68E0}"/>
    <hyperlink ref="E13" r:id="rId13" xr:uid="{445ADC33-FBFE-4EBF-98E5-C30CEE9C8029}"/>
  </hyperlinks>
  <printOptions horizontalCentered="1"/>
  <pageMargins left="0" right="0" top="0.25" bottom="0.25" header="0.25" footer="0.25"/>
  <pageSetup scale="12" fitToHeight="0" orientation="landscape" r:id="rId14"/>
  <legacyDrawing r:id="rId1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P159"/>
  <sheetViews>
    <sheetView topLeftCell="A119" zoomScale="85" zoomScaleNormal="85" workbookViewId="0">
      <selection activeCell="I2" sqref="I2:L157"/>
    </sheetView>
  </sheetViews>
  <sheetFormatPr defaultColWidth="11.88671875" defaultRowHeight="14.4"/>
  <cols>
    <col min="4" max="4" width="22.109375" customWidth="1"/>
  </cols>
  <sheetData>
    <row r="1" spans="1:16" ht="25.2" customHeight="1">
      <c r="A1" t="s">
        <v>9</v>
      </c>
      <c r="B1" t="s">
        <v>22</v>
      </c>
      <c r="C1" t="s">
        <v>32</v>
      </c>
      <c r="D1" t="s">
        <v>832</v>
      </c>
      <c r="E1" t="s">
        <v>7</v>
      </c>
      <c r="F1" t="s">
        <v>316</v>
      </c>
      <c r="G1" s="1" t="s">
        <v>8</v>
      </c>
      <c r="H1" s="1" t="s">
        <v>163</v>
      </c>
      <c r="I1" t="s">
        <v>160</v>
      </c>
      <c r="J1" t="s">
        <v>320</v>
      </c>
      <c r="K1" t="s">
        <v>321</v>
      </c>
      <c r="L1" t="s">
        <v>322</v>
      </c>
      <c r="M1" s="5" t="s">
        <v>164</v>
      </c>
      <c r="N1" s="5" t="s">
        <v>165</v>
      </c>
      <c r="O1" s="6" t="s">
        <v>87</v>
      </c>
      <c r="P1" t="s">
        <v>166</v>
      </c>
    </row>
    <row r="2" spans="1:16" ht="31.8">
      <c r="A2" t="s">
        <v>4</v>
      </c>
      <c r="D2" s="186" t="s">
        <v>853</v>
      </c>
      <c r="H2" s="1"/>
      <c r="J2" s="8"/>
      <c r="K2" s="8"/>
      <c r="L2" s="8"/>
      <c r="M2" s="7" t="s">
        <v>196</v>
      </c>
      <c r="N2" s="8"/>
      <c r="O2" s="6"/>
    </row>
    <row r="3" spans="1:16" ht="31.8">
      <c r="A3" t="s">
        <v>5</v>
      </c>
      <c r="B3" t="s">
        <v>23</v>
      </c>
      <c r="C3" t="s">
        <v>245</v>
      </c>
      <c r="D3" s="186" t="s">
        <v>854</v>
      </c>
      <c r="E3" t="s">
        <v>10</v>
      </c>
      <c r="F3" t="s">
        <v>12</v>
      </c>
      <c r="G3" t="s">
        <v>317</v>
      </c>
      <c r="H3" t="s">
        <v>591</v>
      </c>
      <c r="I3" s="8" t="s">
        <v>961</v>
      </c>
      <c r="J3" t="s">
        <v>962</v>
      </c>
      <c r="K3" s="8" t="s">
        <v>324</v>
      </c>
      <c r="L3" s="8" t="s">
        <v>146</v>
      </c>
      <c r="M3" s="7" t="s">
        <v>167</v>
      </c>
      <c r="N3" s="9">
        <v>4</v>
      </c>
      <c r="O3" s="6">
        <v>0</v>
      </c>
      <c r="P3" s="6">
        <v>0</v>
      </c>
    </row>
    <row r="4" spans="1:16" ht="15.6">
      <c r="B4" t="s">
        <v>24</v>
      </c>
      <c r="C4" t="s">
        <v>244</v>
      </c>
      <c r="E4" t="s">
        <v>11</v>
      </c>
      <c r="F4" t="s">
        <v>17</v>
      </c>
      <c r="G4" t="s">
        <v>14</v>
      </c>
      <c r="H4" t="s">
        <v>592</v>
      </c>
      <c r="I4" s="8" t="s">
        <v>73</v>
      </c>
      <c r="J4" s="8" t="s">
        <v>323</v>
      </c>
      <c r="K4" s="8" t="s">
        <v>324</v>
      </c>
      <c r="L4" s="8" t="s">
        <v>146</v>
      </c>
      <c r="M4" s="7" t="s">
        <v>168</v>
      </c>
      <c r="N4" s="9">
        <v>3.67</v>
      </c>
      <c r="O4" s="8">
        <v>1.5</v>
      </c>
      <c r="P4">
        <v>1</v>
      </c>
    </row>
    <row r="5" spans="1:16" ht="15.6">
      <c r="A5" t="s">
        <v>916</v>
      </c>
      <c r="B5" t="s">
        <v>25</v>
      </c>
      <c r="C5" t="s">
        <v>243</v>
      </c>
      <c r="E5" t="s">
        <v>593</v>
      </c>
      <c r="F5" t="s">
        <v>317</v>
      </c>
      <c r="G5" t="s">
        <v>18</v>
      </c>
      <c r="H5" t="s">
        <v>95</v>
      </c>
      <c r="I5" s="8" t="s">
        <v>269</v>
      </c>
      <c r="J5" s="8" t="s">
        <v>325</v>
      </c>
      <c r="K5" s="8" t="s">
        <v>326</v>
      </c>
      <c r="L5" s="8" t="s">
        <v>143</v>
      </c>
      <c r="M5" s="7" t="s">
        <v>169</v>
      </c>
      <c r="N5" s="9">
        <v>3.33</v>
      </c>
      <c r="O5" s="8">
        <v>2</v>
      </c>
    </row>
    <row r="6" spans="1:16" ht="15.6">
      <c r="A6" t="s">
        <v>917</v>
      </c>
      <c r="B6" t="s">
        <v>26</v>
      </c>
      <c r="C6" t="s">
        <v>242</v>
      </c>
      <c r="E6" t="s">
        <v>12</v>
      </c>
      <c r="F6" t="s">
        <v>535</v>
      </c>
      <c r="G6" t="s">
        <v>15</v>
      </c>
      <c r="H6" t="s">
        <v>96</v>
      </c>
      <c r="I6" s="8" t="s">
        <v>48</v>
      </c>
      <c r="J6" s="8" t="s">
        <v>327</v>
      </c>
      <c r="K6" s="8" t="s">
        <v>328</v>
      </c>
      <c r="L6" s="108" t="s">
        <v>95</v>
      </c>
      <c r="M6" s="7" t="s">
        <v>170</v>
      </c>
      <c r="N6" s="9">
        <v>3</v>
      </c>
      <c r="O6" s="8">
        <v>2.5</v>
      </c>
    </row>
    <row r="7" spans="1:16" ht="15.6">
      <c r="A7" t="s">
        <v>918</v>
      </c>
      <c r="B7" t="s">
        <v>27</v>
      </c>
      <c r="C7" t="s">
        <v>241</v>
      </c>
      <c r="E7" t="s">
        <v>13</v>
      </c>
      <c r="F7" t="s">
        <v>14</v>
      </c>
      <c r="G7" t="s">
        <v>258</v>
      </c>
      <c r="H7" t="s">
        <v>98</v>
      </c>
      <c r="I7" s="8" t="s">
        <v>155</v>
      </c>
      <c r="J7" s="8" t="s">
        <v>329</v>
      </c>
      <c r="K7" s="8" t="s">
        <v>326</v>
      </c>
      <c r="L7" s="108" t="s">
        <v>95</v>
      </c>
      <c r="M7" s="7" t="s">
        <v>171</v>
      </c>
      <c r="N7" s="9">
        <v>2.67</v>
      </c>
      <c r="O7" s="8">
        <v>3</v>
      </c>
    </row>
    <row r="8" spans="1:16" ht="15.6">
      <c r="A8" t="s">
        <v>919</v>
      </c>
      <c r="B8" t="s">
        <v>28</v>
      </c>
      <c r="C8" t="s">
        <v>240</v>
      </c>
      <c r="E8" t="s">
        <v>288</v>
      </c>
      <c r="F8" t="s">
        <v>18</v>
      </c>
      <c r="G8" t="s">
        <v>138</v>
      </c>
      <c r="H8" t="s">
        <v>259</v>
      </c>
      <c r="I8" s="8" t="s">
        <v>745</v>
      </c>
      <c r="J8" s="8" t="s">
        <v>746</v>
      </c>
      <c r="K8" s="8" t="s">
        <v>328</v>
      </c>
      <c r="L8" s="108" t="s">
        <v>340</v>
      </c>
      <c r="M8" s="7" t="s">
        <v>172</v>
      </c>
      <c r="N8" s="9">
        <v>2.33</v>
      </c>
      <c r="O8" s="8">
        <v>3.5</v>
      </c>
    </row>
    <row r="9" spans="1:16" ht="15.6">
      <c r="A9" t="s">
        <v>920</v>
      </c>
      <c r="B9" t="s">
        <v>29</v>
      </c>
      <c r="C9" t="s">
        <v>239</v>
      </c>
      <c r="E9" t="s">
        <v>14</v>
      </c>
      <c r="F9" t="s">
        <v>318</v>
      </c>
      <c r="G9" t="s">
        <v>19</v>
      </c>
      <c r="H9" t="s">
        <v>105</v>
      </c>
      <c r="I9" s="8" t="s">
        <v>59</v>
      </c>
      <c r="J9" s="8" t="s">
        <v>330</v>
      </c>
      <c r="K9" s="8" t="s">
        <v>326</v>
      </c>
      <c r="L9" s="108" t="s">
        <v>98</v>
      </c>
      <c r="M9" s="7" t="s">
        <v>173</v>
      </c>
      <c r="N9" s="9">
        <v>2</v>
      </c>
      <c r="O9" s="8">
        <v>4</v>
      </c>
    </row>
    <row r="10" spans="1:16" ht="15.6">
      <c r="A10" t="s">
        <v>965</v>
      </c>
      <c r="B10" t="s">
        <v>246</v>
      </c>
      <c r="C10" t="s">
        <v>238</v>
      </c>
      <c r="E10" t="s">
        <v>161</v>
      </c>
      <c r="F10" t="s">
        <v>15</v>
      </c>
      <c r="G10" t="s">
        <v>20</v>
      </c>
      <c r="H10" t="s">
        <v>110</v>
      </c>
      <c r="I10" s="8" t="s">
        <v>331</v>
      </c>
      <c r="J10" s="8" t="s">
        <v>332</v>
      </c>
      <c r="K10" s="8" t="s">
        <v>333</v>
      </c>
      <c r="L10" s="8" t="s">
        <v>334</v>
      </c>
      <c r="M10" s="7" t="s">
        <v>174</v>
      </c>
      <c r="N10" s="9">
        <v>1.67</v>
      </c>
      <c r="O10" s="8">
        <v>4.5</v>
      </c>
    </row>
    <row r="11" spans="1:16" ht="15.6">
      <c r="B11" t="s">
        <v>247</v>
      </c>
      <c r="C11" t="s">
        <v>237</v>
      </c>
      <c r="F11" t="s">
        <v>16</v>
      </c>
      <c r="G11" t="s">
        <v>139</v>
      </c>
      <c r="H11" t="s">
        <v>114</v>
      </c>
      <c r="I11" s="8" t="s">
        <v>158</v>
      </c>
      <c r="J11" s="8" t="s">
        <v>335</v>
      </c>
      <c r="K11" s="8" t="s">
        <v>326</v>
      </c>
      <c r="L11" s="108" t="s">
        <v>117</v>
      </c>
      <c r="M11" s="7" t="s">
        <v>175</v>
      </c>
      <c r="N11" s="9">
        <v>1.33</v>
      </c>
      <c r="O11" s="8">
        <v>5</v>
      </c>
    </row>
    <row r="12" spans="1:16" ht="15.6">
      <c r="B12" t="s">
        <v>248</v>
      </c>
      <c r="C12" t="s">
        <v>235</v>
      </c>
      <c r="F12" t="s">
        <v>31</v>
      </c>
      <c r="G12" t="s">
        <v>21</v>
      </c>
      <c r="H12" t="s">
        <v>115</v>
      </c>
      <c r="I12" s="8" t="s">
        <v>74</v>
      </c>
      <c r="J12" s="8" t="s">
        <v>336</v>
      </c>
      <c r="K12" s="8" t="s">
        <v>324</v>
      </c>
      <c r="L12" s="8" t="s">
        <v>146</v>
      </c>
      <c r="M12" s="7" t="s">
        <v>176</v>
      </c>
      <c r="N12" s="9">
        <v>1</v>
      </c>
      <c r="O12" s="8">
        <v>5.5</v>
      </c>
    </row>
    <row r="13" spans="1:16" ht="15.6">
      <c r="B13" t="s">
        <v>249</v>
      </c>
      <c r="C13" t="s">
        <v>236</v>
      </c>
      <c r="G13" t="s">
        <v>140</v>
      </c>
      <c r="H13" t="s">
        <v>120</v>
      </c>
      <c r="I13" s="8" t="s">
        <v>337</v>
      </c>
      <c r="J13" s="8" t="s">
        <v>338</v>
      </c>
      <c r="K13" s="8" t="s">
        <v>333</v>
      </c>
      <c r="L13" s="8" t="s">
        <v>120</v>
      </c>
      <c r="M13" s="10" t="s">
        <v>177</v>
      </c>
      <c r="N13" s="11">
        <v>0.01</v>
      </c>
      <c r="O13" s="8">
        <v>6</v>
      </c>
    </row>
    <row r="14" spans="1:16">
      <c r="B14" t="s">
        <v>250</v>
      </c>
      <c r="C14" t="s">
        <v>234</v>
      </c>
      <c r="G14" t="s">
        <v>16</v>
      </c>
      <c r="H14" t="s">
        <v>117</v>
      </c>
      <c r="I14" s="163" t="s">
        <v>908</v>
      </c>
      <c r="J14" t="s">
        <v>909</v>
      </c>
      <c r="K14" s="163" t="s">
        <v>324</v>
      </c>
      <c r="L14" s="163" t="s">
        <v>146</v>
      </c>
    </row>
    <row r="15" spans="1:16">
      <c r="B15" t="s">
        <v>256</v>
      </c>
      <c r="C15" t="s">
        <v>233</v>
      </c>
      <c r="G15" t="s">
        <v>276</v>
      </c>
      <c r="H15" t="s">
        <v>319</v>
      </c>
      <c r="I15" s="8" t="s">
        <v>142</v>
      </c>
      <c r="J15" s="8" t="s">
        <v>339</v>
      </c>
      <c r="K15" s="8" t="s">
        <v>326</v>
      </c>
      <c r="L15" s="8" t="s">
        <v>143</v>
      </c>
    </row>
    <row r="16" spans="1:16">
      <c r="B16" t="s">
        <v>257</v>
      </c>
      <c r="C16" t="s">
        <v>232</v>
      </c>
      <c r="G16" t="s">
        <v>590</v>
      </c>
      <c r="H16" t="s">
        <v>123</v>
      </c>
      <c r="I16" s="8" t="s">
        <v>68</v>
      </c>
      <c r="J16" s="8" t="s">
        <v>341</v>
      </c>
      <c r="K16" s="8" t="s">
        <v>326</v>
      </c>
      <c r="L16" s="108" t="s">
        <v>117</v>
      </c>
    </row>
    <row r="17" spans="2:12">
      <c r="B17" t="s">
        <v>260</v>
      </c>
      <c r="C17" t="s">
        <v>231</v>
      </c>
      <c r="I17" s="8" t="s">
        <v>35</v>
      </c>
      <c r="J17" s="8" t="s">
        <v>342</v>
      </c>
      <c r="K17" s="8" t="s">
        <v>326</v>
      </c>
      <c r="L17" s="8" t="s">
        <v>143</v>
      </c>
    </row>
    <row r="18" spans="2:12">
      <c r="B18" t="s">
        <v>261</v>
      </c>
      <c r="C18" t="s">
        <v>230</v>
      </c>
      <c r="I18" s="8" t="s">
        <v>343</v>
      </c>
      <c r="J18" s="8" t="s">
        <v>344</v>
      </c>
      <c r="K18" s="8" t="s">
        <v>333</v>
      </c>
      <c r="L18" s="108" t="s">
        <v>340</v>
      </c>
    </row>
    <row r="19" spans="2:12">
      <c r="B19" t="s">
        <v>262</v>
      </c>
      <c r="C19" t="s">
        <v>229</v>
      </c>
      <c r="I19" s="8" t="s">
        <v>747</v>
      </c>
      <c r="J19" s="8" t="s">
        <v>748</v>
      </c>
      <c r="K19" s="8" t="s">
        <v>333</v>
      </c>
      <c r="L19" s="108" t="s">
        <v>347</v>
      </c>
    </row>
    <row r="20" spans="2:12">
      <c r="B20" t="s">
        <v>530</v>
      </c>
      <c r="C20" t="s">
        <v>228</v>
      </c>
      <c r="E20" s="1"/>
      <c r="I20" s="8" t="s">
        <v>345</v>
      </c>
      <c r="J20" s="108" t="s">
        <v>346</v>
      </c>
      <c r="K20" s="108" t="s">
        <v>328</v>
      </c>
      <c r="L20" s="108" t="s">
        <v>347</v>
      </c>
    </row>
    <row r="21" spans="2:12">
      <c r="B21" t="s">
        <v>531</v>
      </c>
      <c r="C21" t="s">
        <v>227</v>
      </c>
      <c r="E21" s="1"/>
      <c r="I21" s="8" t="s">
        <v>150</v>
      </c>
      <c r="J21" s="8" t="s">
        <v>349</v>
      </c>
      <c r="K21" s="8" t="s">
        <v>326</v>
      </c>
      <c r="L21" s="8" t="s">
        <v>120</v>
      </c>
    </row>
    <row r="22" spans="2:12">
      <c r="B22" t="s">
        <v>532</v>
      </c>
      <c r="C22" t="s">
        <v>226</v>
      </c>
      <c r="I22" s="8" t="s">
        <v>275</v>
      </c>
      <c r="J22" s="8" t="s">
        <v>350</v>
      </c>
      <c r="K22" s="8" t="s">
        <v>333</v>
      </c>
      <c r="L22" s="108" t="s">
        <v>117</v>
      </c>
    </row>
    <row r="23" spans="2:12">
      <c r="B23" t="s">
        <v>533</v>
      </c>
      <c r="C23" t="s">
        <v>225</v>
      </c>
      <c r="I23" s="8" t="s">
        <v>506</v>
      </c>
      <c r="J23" s="8" t="s">
        <v>507</v>
      </c>
      <c r="K23" s="8" t="s">
        <v>326</v>
      </c>
      <c r="L23" s="108" t="s">
        <v>340</v>
      </c>
    </row>
    <row r="24" spans="2:12">
      <c r="B24" t="s">
        <v>534</v>
      </c>
      <c r="C24" t="s">
        <v>224</v>
      </c>
      <c r="I24" s="8" t="s">
        <v>49</v>
      </c>
      <c r="J24" s="8" t="s">
        <v>351</v>
      </c>
      <c r="K24" s="8" t="s">
        <v>326</v>
      </c>
      <c r="L24" s="108" t="s">
        <v>95</v>
      </c>
    </row>
    <row r="25" spans="2:12">
      <c r="B25" t="s">
        <v>855</v>
      </c>
      <c r="C25" t="s">
        <v>223</v>
      </c>
      <c r="I25" s="8" t="s">
        <v>765</v>
      </c>
      <c r="J25" s="8" t="s">
        <v>766</v>
      </c>
      <c r="K25" s="8" t="s">
        <v>328</v>
      </c>
      <c r="L25" s="108" t="s">
        <v>117</v>
      </c>
    </row>
    <row r="26" spans="2:12">
      <c r="B26" t="s">
        <v>856</v>
      </c>
      <c r="C26" t="s">
        <v>222</v>
      </c>
      <c r="I26" s="8" t="s">
        <v>352</v>
      </c>
      <c r="J26" s="8" t="s">
        <v>353</v>
      </c>
      <c r="K26" s="8" t="s">
        <v>333</v>
      </c>
      <c r="L26" s="8" t="s">
        <v>334</v>
      </c>
    </row>
    <row r="27" spans="2:12">
      <c r="B27" t="s">
        <v>857</v>
      </c>
      <c r="C27" t="s">
        <v>221</v>
      </c>
      <c r="I27" s="8" t="s">
        <v>354</v>
      </c>
      <c r="J27" s="8" t="s">
        <v>355</v>
      </c>
      <c r="K27" s="108" t="s">
        <v>328</v>
      </c>
      <c r="L27" s="108" t="s">
        <v>340</v>
      </c>
    </row>
    <row r="28" spans="2:12">
      <c r="B28" t="s">
        <v>858</v>
      </c>
      <c r="C28" t="s">
        <v>220</v>
      </c>
      <c r="I28" s="8" t="s">
        <v>356</v>
      </c>
      <c r="J28" t="s">
        <v>357</v>
      </c>
      <c r="K28" s="8" t="s">
        <v>333</v>
      </c>
      <c r="L28" s="8" t="s">
        <v>143</v>
      </c>
    </row>
    <row r="29" spans="2:12">
      <c r="B29" t="s">
        <v>859</v>
      </c>
      <c r="C29" t="s">
        <v>219</v>
      </c>
      <c r="I29" s="8" t="s">
        <v>358</v>
      </c>
      <c r="J29" s="8" t="s">
        <v>359</v>
      </c>
      <c r="K29" s="8" t="s">
        <v>333</v>
      </c>
      <c r="L29" s="108" t="s">
        <v>340</v>
      </c>
    </row>
    <row r="30" spans="2:12">
      <c r="C30" t="s">
        <v>312</v>
      </c>
      <c r="I30" s="8" t="s">
        <v>263</v>
      </c>
      <c r="J30" s="8" t="s">
        <v>360</v>
      </c>
      <c r="K30" s="8" t="s">
        <v>326</v>
      </c>
      <c r="L30" s="108" t="s">
        <v>117</v>
      </c>
    </row>
    <row r="31" spans="2:12">
      <c r="C31" t="s">
        <v>314</v>
      </c>
      <c r="I31" s="8" t="s">
        <v>959</v>
      </c>
      <c r="J31" t="s">
        <v>960</v>
      </c>
      <c r="K31" s="8" t="s">
        <v>324</v>
      </c>
      <c r="L31" s="8" t="s">
        <v>146</v>
      </c>
    </row>
    <row r="32" spans="2:12">
      <c r="C32" t="s">
        <v>315</v>
      </c>
      <c r="I32" s="8" t="s">
        <v>750</v>
      </c>
      <c r="J32" s="8" t="s">
        <v>749</v>
      </c>
      <c r="K32" s="8" t="s">
        <v>333</v>
      </c>
      <c r="L32" s="108" t="s">
        <v>98</v>
      </c>
    </row>
    <row r="33" spans="3:12">
      <c r="C33" t="s">
        <v>313</v>
      </c>
      <c r="I33" s="8" t="s">
        <v>361</v>
      </c>
      <c r="J33" s="8" t="s">
        <v>362</v>
      </c>
      <c r="K33" s="8" t="s">
        <v>767</v>
      </c>
      <c r="L33" s="108" t="s">
        <v>117</v>
      </c>
    </row>
    <row r="34" spans="3:12">
      <c r="C34" t="s">
        <v>522</v>
      </c>
      <c r="I34" s="8" t="s">
        <v>363</v>
      </c>
      <c r="J34" s="108" t="s">
        <v>364</v>
      </c>
      <c r="K34" s="108" t="s">
        <v>328</v>
      </c>
      <c r="L34" s="108" t="s">
        <v>347</v>
      </c>
    </row>
    <row r="35" spans="3:12">
      <c r="C35" t="s">
        <v>523</v>
      </c>
      <c r="I35" s="8" t="s">
        <v>365</v>
      </c>
      <c r="J35" s="8" t="s">
        <v>366</v>
      </c>
      <c r="K35" s="8" t="s">
        <v>326</v>
      </c>
      <c r="L35" s="108" t="s">
        <v>98</v>
      </c>
    </row>
    <row r="36" spans="3:12">
      <c r="C36" t="s">
        <v>524</v>
      </c>
      <c r="I36" s="8" t="s">
        <v>367</v>
      </c>
      <c r="J36" s="8" t="s">
        <v>368</v>
      </c>
      <c r="K36" s="8" t="s">
        <v>333</v>
      </c>
      <c r="L36" s="8" t="s">
        <v>120</v>
      </c>
    </row>
    <row r="37" spans="3:12">
      <c r="C37" t="s">
        <v>525</v>
      </c>
      <c r="I37" s="8" t="s">
        <v>60</v>
      </c>
      <c r="J37" s="8" t="s">
        <v>369</v>
      </c>
      <c r="K37" s="8" t="s">
        <v>326</v>
      </c>
      <c r="L37" s="108" t="s">
        <v>98</v>
      </c>
    </row>
    <row r="38" spans="3:12">
      <c r="C38" t="s">
        <v>529</v>
      </c>
      <c r="I38" s="8" t="s">
        <v>518</v>
      </c>
      <c r="J38" s="8" t="s">
        <v>519</v>
      </c>
      <c r="K38" s="8" t="s">
        <v>326</v>
      </c>
      <c r="L38" s="108" t="s">
        <v>117</v>
      </c>
    </row>
    <row r="39" spans="3:12">
      <c r="C39" t="s">
        <v>528</v>
      </c>
      <c r="I39" s="8" t="s">
        <v>64</v>
      </c>
      <c r="J39" s="8" t="s">
        <v>370</v>
      </c>
      <c r="K39" s="8" t="s">
        <v>326</v>
      </c>
      <c r="L39" s="8" t="s">
        <v>120</v>
      </c>
    </row>
    <row r="40" spans="3:12">
      <c r="C40" t="s">
        <v>527</v>
      </c>
      <c r="I40" s="8" t="s">
        <v>36</v>
      </c>
      <c r="J40" s="8" t="s">
        <v>371</v>
      </c>
      <c r="K40" s="8" t="s">
        <v>326</v>
      </c>
      <c r="L40" s="8" t="s">
        <v>143</v>
      </c>
    </row>
    <row r="41" spans="3:12">
      <c r="C41" t="s">
        <v>526</v>
      </c>
      <c r="I41" s="8" t="s">
        <v>652</v>
      </c>
      <c r="J41" s="8" t="s">
        <v>594</v>
      </c>
      <c r="K41" s="8" t="s">
        <v>324</v>
      </c>
      <c r="L41" s="8" t="s">
        <v>146</v>
      </c>
    </row>
    <row r="42" spans="3:12">
      <c r="C42" t="s">
        <v>597</v>
      </c>
      <c r="I42" s="8" t="s">
        <v>50</v>
      </c>
      <c r="J42" s="8" t="s">
        <v>372</v>
      </c>
      <c r="K42" s="8" t="s">
        <v>328</v>
      </c>
      <c r="L42" s="108" t="s">
        <v>95</v>
      </c>
    </row>
    <row r="43" spans="3:12">
      <c r="C43" t="s">
        <v>598</v>
      </c>
      <c r="I43" s="8" t="s">
        <v>61</v>
      </c>
      <c r="J43" s="8" t="s">
        <v>373</v>
      </c>
      <c r="K43" s="8" t="s">
        <v>348</v>
      </c>
      <c r="L43" s="108" t="s">
        <v>98</v>
      </c>
    </row>
    <row r="44" spans="3:12">
      <c r="C44" t="s">
        <v>599</v>
      </c>
      <c r="I44" s="8" t="s">
        <v>264</v>
      </c>
      <c r="J44" s="8" t="s">
        <v>374</v>
      </c>
      <c r="K44" s="8" t="s">
        <v>328</v>
      </c>
      <c r="L44" s="108" t="s">
        <v>768</v>
      </c>
    </row>
    <row r="45" spans="3:12">
      <c r="C45" t="s">
        <v>600</v>
      </c>
      <c r="I45" s="8" t="s">
        <v>375</v>
      </c>
      <c r="J45" s="8" t="s">
        <v>376</v>
      </c>
      <c r="K45" s="8" t="s">
        <v>326</v>
      </c>
      <c r="L45" s="8" t="s">
        <v>120</v>
      </c>
    </row>
    <row r="46" spans="3:12">
      <c r="C46" t="s">
        <v>601</v>
      </c>
      <c r="I46" s="8" t="s">
        <v>216</v>
      </c>
      <c r="J46" s="8" t="s">
        <v>377</v>
      </c>
      <c r="K46" s="8" t="s">
        <v>328</v>
      </c>
      <c r="L46" s="108" t="s">
        <v>95</v>
      </c>
    </row>
    <row r="47" spans="3:12">
      <c r="C47" t="s">
        <v>602</v>
      </c>
      <c r="I47" s="8" t="s">
        <v>51</v>
      </c>
      <c r="J47" s="8" t="s">
        <v>378</v>
      </c>
      <c r="K47" s="8" t="s">
        <v>326</v>
      </c>
      <c r="L47" s="108" t="s">
        <v>95</v>
      </c>
    </row>
    <row r="48" spans="3:12">
      <c r="C48" t="s">
        <v>603</v>
      </c>
      <c r="E48" s="1"/>
      <c r="I48" s="8" t="s">
        <v>379</v>
      </c>
      <c r="J48" s="8" t="s">
        <v>380</v>
      </c>
      <c r="K48" s="8" t="s">
        <v>333</v>
      </c>
      <c r="L48" s="108" t="s">
        <v>340</v>
      </c>
    </row>
    <row r="49" spans="3:12">
      <c r="C49" t="s">
        <v>604</v>
      </c>
      <c r="E49" s="1"/>
      <c r="I49" s="8" t="s">
        <v>217</v>
      </c>
      <c r="J49" s="8" t="s">
        <v>381</v>
      </c>
      <c r="K49" s="8" t="s">
        <v>326</v>
      </c>
      <c r="L49" s="108" t="s">
        <v>98</v>
      </c>
    </row>
    <row r="50" spans="3:12">
      <c r="C50" t="s">
        <v>605</v>
      </c>
      <c r="I50" s="8" t="s">
        <v>382</v>
      </c>
      <c r="J50" s="8" t="s">
        <v>383</v>
      </c>
      <c r="K50" s="8" t="s">
        <v>333</v>
      </c>
      <c r="L50" s="8" t="s">
        <v>143</v>
      </c>
    </row>
    <row r="51" spans="3:12">
      <c r="C51" t="s">
        <v>606</v>
      </c>
      <c r="I51" s="8" t="s">
        <v>52</v>
      </c>
      <c r="J51" s="8" t="s">
        <v>384</v>
      </c>
      <c r="K51" s="8" t="s">
        <v>326</v>
      </c>
      <c r="L51" s="108" t="s">
        <v>95</v>
      </c>
    </row>
    <row r="52" spans="3:12">
      <c r="C52" t="s">
        <v>860</v>
      </c>
      <c r="I52" s="8" t="s">
        <v>385</v>
      </c>
      <c r="J52" s="8" t="s">
        <v>386</v>
      </c>
      <c r="K52" s="8" t="s">
        <v>333</v>
      </c>
      <c r="L52" s="108" t="s">
        <v>340</v>
      </c>
    </row>
    <row r="53" spans="3:12">
      <c r="C53" t="s">
        <v>861</v>
      </c>
      <c r="I53" s="8" t="s">
        <v>37</v>
      </c>
      <c r="J53" s="8" t="s">
        <v>387</v>
      </c>
      <c r="K53" s="8" t="s">
        <v>326</v>
      </c>
      <c r="L53" s="8" t="s">
        <v>143</v>
      </c>
    </row>
    <row r="54" spans="3:12">
      <c r="C54" t="s">
        <v>862</v>
      </c>
      <c r="I54" s="8" t="s">
        <v>42</v>
      </c>
      <c r="J54" s="8" t="s">
        <v>388</v>
      </c>
      <c r="K54" s="8" t="s">
        <v>348</v>
      </c>
      <c r="L54" s="108" t="s">
        <v>340</v>
      </c>
    </row>
    <row r="55" spans="3:12">
      <c r="C55" t="s">
        <v>863</v>
      </c>
      <c r="I55" s="8" t="s">
        <v>65</v>
      </c>
      <c r="J55" s="8" t="s">
        <v>389</v>
      </c>
      <c r="K55" s="8" t="s">
        <v>326</v>
      </c>
      <c r="L55" s="8" t="s">
        <v>390</v>
      </c>
    </row>
    <row r="56" spans="3:12">
      <c r="C56" t="s">
        <v>864</v>
      </c>
      <c r="I56" s="8" t="s">
        <v>520</v>
      </c>
      <c r="J56" s="8" t="s">
        <v>521</v>
      </c>
      <c r="K56" s="8" t="s">
        <v>333</v>
      </c>
      <c r="L56" s="108" t="s">
        <v>117</v>
      </c>
    </row>
    <row r="57" spans="3:12">
      <c r="C57" t="s">
        <v>865</v>
      </c>
      <c r="I57" s="8" t="s">
        <v>741</v>
      </c>
      <c r="J57" s="8" t="s">
        <v>742</v>
      </c>
      <c r="K57" s="8" t="s">
        <v>333</v>
      </c>
      <c r="L57" s="108" t="s">
        <v>340</v>
      </c>
    </row>
    <row r="58" spans="3:12">
      <c r="C58" t="s">
        <v>866</v>
      </c>
      <c r="I58" s="8" t="s">
        <v>391</v>
      </c>
      <c r="J58" s="8" t="s">
        <v>392</v>
      </c>
      <c r="K58" s="8" t="s">
        <v>328</v>
      </c>
      <c r="L58" s="108" t="s">
        <v>95</v>
      </c>
    </row>
    <row r="59" spans="3:12">
      <c r="C59" t="s">
        <v>867</v>
      </c>
      <c r="I59" s="8" t="s">
        <v>218</v>
      </c>
      <c r="J59" s="8" t="s">
        <v>393</v>
      </c>
      <c r="K59" s="8" t="s">
        <v>326</v>
      </c>
      <c r="L59" s="108" t="s">
        <v>117</v>
      </c>
    </row>
    <row r="60" spans="3:12">
      <c r="C60" t="s">
        <v>868</v>
      </c>
      <c r="I60" s="8" t="s">
        <v>62</v>
      </c>
      <c r="J60" s="8" t="s">
        <v>394</v>
      </c>
      <c r="K60" s="8" t="s">
        <v>326</v>
      </c>
      <c r="L60" s="108" t="s">
        <v>98</v>
      </c>
    </row>
    <row r="61" spans="3:12">
      <c r="C61" t="s">
        <v>869</v>
      </c>
      <c r="I61" s="8" t="s">
        <v>265</v>
      </c>
      <c r="J61" s="8" t="s">
        <v>395</v>
      </c>
      <c r="K61" s="8" t="s">
        <v>333</v>
      </c>
      <c r="L61" s="108" t="s">
        <v>95</v>
      </c>
    </row>
    <row r="62" spans="3:12">
      <c r="C62" t="s">
        <v>870</v>
      </c>
      <c r="I62" s="8" t="s">
        <v>148</v>
      </c>
      <c r="J62" s="8" t="s">
        <v>396</v>
      </c>
      <c r="K62" s="8" t="s">
        <v>326</v>
      </c>
      <c r="L62" s="8" t="s">
        <v>334</v>
      </c>
    </row>
    <row r="63" spans="3:12">
      <c r="C63" t="s">
        <v>871</v>
      </c>
      <c r="I63" s="8" t="s">
        <v>397</v>
      </c>
      <c r="J63" s="8" t="s">
        <v>398</v>
      </c>
      <c r="K63" s="8" t="s">
        <v>348</v>
      </c>
      <c r="L63" s="8" t="s">
        <v>143</v>
      </c>
    </row>
    <row r="64" spans="3:12">
      <c r="C64" t="s">
        <v>872</v>
      </c>
      <c r="I64" s="8" t="s">
        <v>63</v>
      </c>
      <c r="J64" s="8" t="s">
        <v>399</v>
      </c>
      <c r="K64" s="8" t="s">
        <v>326</v>
      </c>
      <c r="L64" s="108" t="s">
        <v>98</v>
      </c>
    </row>
    <row r="65" spans="3:12">
      <c r="C65" t="s">
        <v>873</v>
      </c>
      <c r="I65" s="8" t="s">
        <v>69</v>
      </c>
      <c r="J65" s="8" t="s">
        <v>400</v>
      </c>
      <c r="K65" s="8" t="s">
        <v>326</v>
      </c>
      <c r="L65" s="108" t="s">
        <v>117</v>
      </c>
    </row>
    <row r="66" spans="3:12">
      <c r="C66" t="s">
        <v>874</v>
      </c>
      <c r="I66" s="8" t="s">
        <v>147</v>
      </c>
      <c r="J66" s="108" t="s">
        <v>401</v>
      </c>
      <c r="K66" s="108" t="s">
        <v>328</v>
      </c>
      <c r="L66" s="8" t="s">
        <v>402</v>
      </c>
    </row>
    <row r="67" spans="3:12">
      <c r="C67" t="s">
        <v>875</v>
      </c>
      <c r="I67" s="8" t="s">
        <v>403</v>
      </c>
      <c r="J67" s="8" t="s">
        <v>404</v>
      </c>
      <c r="K67" s="8" t="s">
        <v>333</v>
      </c>
      <c r="L67" s="8" t="s">
        <v>334</v>
      </c>
    </row>
    <row r="68" spans="3:12">
      <c r="C68" t="s">
        <v>876</v>
      </c>
      <c r="I68" s="8" t="s">
        <v>53</v>
      </c>
      <c r="J68" s="8" t="s">
        <v>405</v>
      </c>
      <c r="K68" s="8" t="s">
        <v>326</v>
      </c>
      <c r="L68" s="108" t="s">
        <v>95</v>
      </c>
    </row>
    <row r="69" spans="3:12">
      <c r="C69" t="s">
        <v>877</v>
      </c>
      <c r="I69" s="8" t="s">
        <v>406</v>
      </c>
      <c r="J69" s="8" t="s">
        <v>407</v>
      </c>
      <c r="K69" s="8" t="s">
        <v>326</v>
      </c>
      <c r="L69" s="8" t="s">
        <v>143</v>
      </c>
    </row>
    <row r="70" spans="3:12">
      <c r="C70" t="s">
        <v>878</v>
      </c>
      <c r="I70" s="8" t="s">
        <v>769</v>
      </c>
      <c r="J70" s="8" t="s">
        <v>770</v>
      </c>
      <c r="K70" s="8" t="s">
        <v>326</v>
      </c>
      <c r="L70" s="108" t="s">
        <v>117</v>
      </c>
    </row>
    <row r="71" spans="3:12">
      <c r="C71" t="s">
        <v>879</v>
      </c>
      <c r="I71" s="8" t="s">
        <v>514</v>
      </c>
      <c r="J71" s="8" t="s">
        <v>515</v>
      </c>
      <c r="K71" s="8" t="s">
        <v>326</v>
      </c>
      <c r="L71" s="8" t="s">
        <v>120</v>
      </c>
    </row>
    <row r="72" spans="3:12">
      <c r="C72" t="s">
        <v>880</v>
      </c>
      <c r="I72" s="8" t="s">
        <v>267</v>
      </c>
      <c r="J72" s="8" t="s">
        <v>408</v>
      </c>
      <c r="K72" s="8" t="s">
        <v>333</v>
      </c>
      <c r="L72" s="108" t="s">
        <v>95</v>
      </c>
    </row>
    <row r="73" spans="3:12">
      <c r="C73" t="s">
        <v>881</v>
      </c>
      <c r="I73" s="8" t="s">
        <v>516</v>
      </c>
      <c r="J73" t="s">
        <v>517</v>
      </c>
      <c r="K73" s="8" t="s">
        <v>326</v>
      </c>
      <c r="L73" s="8" t="s">
        <v>120</v>
      </c>
    </row>
    <row r="74" spans="3:12">
      <c r="I74" s="8" t="s">
        <v>760</v>
      </c>
      <c r="J74" s="8" t="s">
        <v>761</v>
      </c>
      <c r="K74" s="8" t="s">
        <v>326</v>
      </c>
      <c r="L74" s="8" t="s">
        <v>120</v>
      </c>
    </row>
    <row r="75" spans="3:12">
      <c r="I75" s="8" t="s">
        <v>268</v>
      </c>
      <c r="J75" s="8" t="s">
        <v>409</v>
      </c>
      <c r="K75" s="8" t="s">
        <v>333</v>
      </c>
      <c r="L75" s="108" t="s">
        <v>117</v>
      </c>
    </row>
    <row r="76" spans="3:12">
      <c r="I76" s="8" t="s">
        <v>266</v>
      </c>
      <c r="J76" s="8" t="s">
        <v>410</v>
      </c>
      <c r="K76" s="8" t="s">
        <v>328</v>
      </c>
      <c r="L76" s="8" t="s">
        <v>120</v>
      </c>
    </row>
    <row r="77" spans="3:12">
      <c r="I77" s="8" t="s">
        <v>151</v>
      </c>
      <c r="J77" s="8" t="s">
        <v>411</v>
      </c>
      <c r="K77" s="8" t="s">
        <v>326</v>
      </c>
      <c r="L77" s="8" t="s">
        <v>120</v>
      </c>
    </row>
    <row r="78" spans="3:12">
      <c r="I78" s="8" t="s">
        <v>739</v>
      </c>
      <c r="J78" s="8" t="s">
        <v>740</v>
      </c>
      <c r="K78" s="8" t="s">
        <v>326</v>
      </c>
      <c r="L78" s="8" t="s">
        <v>143</v>
      </c>
    </row>
    <row r="79" spans="3:12">
      <c r="I79" s="8" t="s">
        <v>70</v>
      </c>
      <c r="J79" s="8" t="s">
        <v>412</v>
      </c>
      <c r="K79" s="8" t="s">
        <v>326</v>
      </c>
      <c r="L79" s="108" t="s">
        <v>117</v>
      </c>
    </row>
    <row r="80" spans="3:12">
      <c r="I80" s="8" t="s">
        <v>144</v>
      </c>
      <c r="J80" s="8" t="s">
        <v>413</v>
      </c>
      <c r="K80" s="8" t="s">
        <v>326</v>
      </c>
      <c r="L80" s="8" t="s">
        <v>143</v>
      </c>
    </row>
    <row r="81" spans="9:12">
      <c r="I81" s="8" t="s">
        <v>54</v>
      </c>
      <c r="J81" s="8" t="s">
        <v>414</v>
      </c>
      <c r="K81" s="8" t="s">
        <v>328</v>
      </c>
      <c r="L81" s="108" t="s">
        <v>95</v>
      </c>
    </row>
    <row r="82" spans="9:12">
      <c r="I82" s="8" t="s">
        <v>415</v>
      </c>
      <c r="J82" s="8" t="s">
        <v>416</v>
      </c>
      <c r="K82" s="8" t="s">
        <v>326</v>
      </c>
      <c r="L82" s="108" t="s">
        <v>340</v>
      </c>
    </row>
    <row r="83" spans="9:12">
      <c r="I83" s="8" t="s">
        <v>417</v>
      </c>
      <c r="J83" s="8" t="s">
        <v>418</v>
      </c>
      <c r="K83" s="8" t="s">
        <v>333</v>
      </c>
      <c r="L83" s="108" t="s">
        <v>768</v>
      </c>
    </row>
    <row r="84" spans="9:12">
      <c r="I84" s="8" t="s">
        <v>762</v>
      </c>
      <c r="J84" s="8" t="s">
        <v>763</v>
      </c>
      <c r="K84" s="8" t="s">
        <v>326</v>
      </c>
      <c r="L84" s="8" t="s">
        <v>120</v>
      </c>
    </row>
    <row r="85" spans="9:12">
      <c r="I85" s="8" t="s">
        <v>152</v>
      </c>
      <c r="J85" s="8" t="s">
        <v>419</v>
      </c>
      <c r="K85" s="8" t="s">
        <v>326</v>
      </c>
      <c r="L85" s="8" t="s">
        <v>120</v>
      </c>
    </row>
    <row r="86" spans="9:12">
      <c r="I86" s="8" t="s">
        <v>55</v>
      </c>
      <c r="J86" s="8" t="s">
        <v>420</v>
      </c>
      <c r="K86" s="8" t="s">
        <v>326</v>
      </c>
      <c r="L86" s="108" t="s">
        <v>95</v>
      </c>
    </row>
    <row r="87" spans="9:12">
      <c r="I87" s="8" t="s">
        <v>651</v>
      </c>
      <c r="J87" s="8" t="s">
        <v>595</v>
      </c>
      <c r="K87" s="8" t="s">
        <v>324</v>
      </c>
      <c r="L87" s="8" t="s">
        <v>146</v>
      </c>
    </row>
    <row r="88" spans="9:12">
      <c r="I88" s="8" t="s">
        <v>421</v>
      </c>
      <c r="J88" s="8" t="s">
        <v>422</v>
      </c>
      <c r="K88" s="8" t="s">
        <v>324</v>
      </c>
      <c r="L88" s="8" t="s">
        <v>146</v>
      </c>
    </row>
    <row r="89" spans="9:12">
      <c r="I89" s="8" t="s">
        <v>75</v>
      </c>
      <c r="J89" s="8" t="s">
        <v>423</v>
      </c>
      <c r="K89" s="8" t="s">
        <v>324</v>
      </c>
      <c r="L89" s="8" t="s">
        <v>146</v>
      </c>
    </row>
    <row r="90" spans="9:12">
      <c r="I90" s="8" t="s">
        <v>508</v>
      </c>
      <c r="J90" t="s">
        <v>509</v>
      </c>
      <c r="K90" s="8" t="s">
        <v>326</v>
      </c>
      <c r="L90" s="108" t="s">
        <v>340</v>
      </c>
    </row>
    <row r="91" spans="9:12">
      <c r="I91" s="8" t="s">
        <v>424</v>
      </c>
      <c r="J91" s="8" t="s">
        <v>425</v>
      </c>
      <c r="K91" s="8" t="s">
        <v>326</v>
      </c>
      <c r="L91" s="8" t="s">
        <v>120</v>
      </c>
    </row>
    <row r="92" spans="9:12">
      <c r="I92" s="8" t="s">
        <v>43</v>
      </c>
      <c r="J92" s="8" t="s">
        <v>426</v>
      </c>
      <c r="K92" s="8" t="s">
        <v>326</v>
      </c>
      <c r="L92" s="108" t="s">
        <v>340</v>
      </c>
    </row>
    <row r="93" spans="9:12">
      <c r="I93" s="8" t="s">
        <v>270</v>
      </c>
      <c r="J93" s="8" t="s">
        <v>427</v>
      </c>
      <c r="K93" s="8" t="s">
        <v>333</v>
      </c>
      <c r="L93" s="108" t="s">
        <v>95</v>
      </c>
    </row>
    <row r="94" spans="9:12">
      <c r="I94" s="8" t="s">
        <v>751</v>
      </c>
      <c r="J94" s="8" t="s">
        <v>428</v>
      </c>
      <c r="K94" s="8" t="s">
        <v>333</v>
      </c>
      <c r="L94" s="108" t="s">
        <v>98</v>
      </c>
    </row>
    <row r="95" spans="9:12">
      <c r="I95" s="8" t="s">
        <v>752</v>
      </c>
      <c r="J95" s="8" t="s">
        <v>753</v>
      </c>
      <c r="K95" s="8" t="s">
        <v>333</v>
      </c>
      <c r="L95" s="108" t="s">
        <v>347</v>
      </c>
    </row>
    <row r="96" spans="9:12">
      <c r="I96" s="8" t="s">
        <v>429</v>
      </c>
      <c r="J96" s="8" t="s">
        <v>430</v>
      </c>
      <c r="K96" s="8" t="s">
        <v>326</v>
      </c>
      <c r="L96" s="108" t="s">
        <v>340</v>
      </c>
    </row>
    <row r="97" spans="9:12">
      <c r="I97" s="8" t="s">
        <v>964</v>
      </c>
      <c r="J97" s="8" t="s">
        <v>963</v>
      </c>
      <c r="K97" s="8" t="s">
        <v>324</v>
      </c>
      <c r="L97" s="8" t="s">
        <v>146</v>
      </c>
    </row>
    <row r="98" spans="9:12">
      <c r="I98" s="8" t="s">
        <v>772</v>
      </c>
      <c r="J98" s="8" t="s">
        <v>431</v>
      </c>
      <c r="K98" s="8" t="s">
        <v>326</v>
      </c>
      <c r="L98" s="108" t="s">
        <v>117</v>
      </c>
    </row>
    <row r="99" spans="9:12">
      <c r="I99" s="8" t="s">
        <v>754</v>
      </c>
      <c r="J99" s="8" t="s">
        <v>755</v>
      </c>
      <c r="K99" s="8" t="s">
        <v>328</v>
      </c>
      <c r="L99" s="108" t="s">
        <v>347</v>
      </c>
    </row>
    <row r="100" spans="9:12">
      <c r="I100" s="8" t="s">
        <v>44</v>
      </c>
      <c r="J100" s="8" t="s">
        <v>432</v>
      </c>
      <c r="K100" s="8" t="s">
        <v>326</v>
      </c>
      <c r="L100" s="108" t="s">
        <v>340</v>
      </c>
    </row>
    <row r="101" spans="9:12">
      <c r="I101" s="8" t="s">
        <v>433</v>
      </c>
      <c r="J101" s="8" t="s">
        <v>434</v>
      </c>
      <c r="K101" s="8" t="s">
        <v>333</v>
      </c>
      <c r="L101" s="8" t="s">
        <v>334</v>
      </c>
    </row>
    <row r="102" spans="9:12">
      <c r="I102" s="8" t="s">
        <v>56</v>
      </c>
      <c r="J102" s="8" t="s">
        <v>435</v>
      </c>
      <c r="K102" s="8" t="s">
        <v>328</v>
      </c>
      <c r="L102" s="108" t="s">
        <v>95</v>
      </c>
    </row>
    <row r="103" spans="9:12">
      <c r="I103" s="8" t="s">
        <v>436</v>
      </c>
      <c r="J103" s="8" t="s">
        <v>437</v>
      </c>
      <c r="K103" s="8" t="s">
        <v>333</v>
      </c>
      <c r="L103" s="8" t="s">
        <v>334</v>
      </c>
    </row>
    <row r="104" spans="9:12">
      <c r="I104" s="8" t="s">
        <v>214</v>
      </c>
      <c r="J104" s="8" t="s">
        <v>438</v>
      </c>
      <c r="K104" s="8" t="s">
        <v>326</v>
      </c>
      <c r="L104" s="8" t="s">
        <v>143</v>
      </c>
    </row>
    <row r="105" spans="9:12">
      <c r="I105" s="8" t="s">
        <v>439</v>
      </c>
      <c r="J105" s="8" t="s">
        <v>440</v>
      </c>
      <c r="K105" s="8" t="s">
        <v>326</v>
      </c>
      <c r="L105" s="108" t="s">
        <v>340</v>
      </c>
    </row>
    <row r="106" spans="9:12">
      <c r="I106" s="8" t="s">
        <v>66</v>
      </c>
      <c r="J106" s="8" t="s">
        <v>441</v>
      </c>
      <c r="K106" s="8" t="s">
        <v>326</v>
      </c>
      <c r="L106" s="8" t="s">
        <v>120</v>
      </c>
    </row>
    <row r="107" spans="9:12">
      <c r="I107" s="8" t="s">
        <v>45</v>
      </c>
      <c r="J107" s="8" t="s">
        <v>442</v>
      </c>
      <c r="K107" s="8" t="s">
        <v>326</v>
      </c>
      <c r="L107" s="108" t="s">
        <v>340</v>
      </c>
    </row>
    <row r="108" spans="9:12">
      <c r="I108" s="8" t="s">
        <v>756</v>
      </c>
      <c r="J108" s="8" t="s">
        <v>759</v>
      </c>
      <c r="K108" s="8" t="s">
        <v>333</v>
      </c>
      <c r="L108" s="108" t="s">
        <v>98</v>
      </c>
    </row>
    <row r="109" spans="9:12">
      <c r="I109" s="8" t="s">
        <v>443</v>
      </c>
      <c r="J109" s="8" t="s">
        <v>444</v>
      </c>
      <c r="K109" s="8" t="s">
        <v>326</v>
      </c>
      <c r="L109" s="108" t="s">
        <v>117</v>
      </c>
    </row>
    <row r="110" spans="9:12">
      <c r="I110" s="8" t="s">
        <v>159</v>
      </c>
      <c r="J110" s="8" t="s">
        <v>445</v>
      </c>
      <c r="K110" s="8" t="s">
        <v>326</v>
      </c>
      <c r="L110" s="108" t="s">
        <v>117</v>
      </c>
    </row>
    <row r="111" spans="9:12">
      <c r="I111" s="8" t="s">
        <v>38</v>
      </c>
      <c r="J111" s="8" t="s">
        <v>446</v>
      </c>
      <c r="K111" s="8" t="s">
        <v>326</v>
      </c>
      <c r="L111" s="8" t="s">
        <v>143</v>
      </c>
    </row>
    <row r="112" spans="9:12">
      <c r="I112" s="8" t="s">
        <v>153</v>
      </c>
      <c r="J112" s="8" t="s">
        <v>447</v>
      </c>
      <c r="K112" s="108" t="s">
        <v>328</v>
      </c>
      <c r="L112" s="108" t="s">
        <v>340</v>
      </c>
    </row>
    <row r="113" spans="9:12">
      <c r="I113" s="8" t="s">
        <v>57</v>
      </c>
      <c r="J113" s="8" t="s">
        <v>448</v>
      </c>
      <c r="K113" s="8" t="s">
        <v>326</v>
      </c>
      <c r="L113" s="108" t="s">
        <v>95</v>
      </c>
    </row>
    <row r="114" spans="9:12">
      <c r="I114" s="8" t="s">
        <v>449</v>
      </c>
      <c r="J114" s="8" t="s">
        <v>450</v>
      </c>
      <c r="K114" s="8" t="s">
        <v>333</v>
      </c>
      <c r="L114" s="8" t="s">
        <v>764</v>
      </c>
    </row>
    <row r="115" spans="9:12">
      <c r="I115" s="8" t="s">
        <v>451</v>
      </c>
      <c r="J115" s="8" t="s">
        <v>596</v>
      </c>
      <c r="K115" s="8" t="s">
        <v>328</v>
      </c>
      <c r="L115" s="108" t="s">
        <v>117</v>
      </c>
    </row>
    <row r="116" spans="9:12">
      <c r="I116" s="8" t="s">
        <v>39</v>
      </c>
      <c r="J116" s="8" t="s">
        <v>452</v>
      </c>
      <c r="K116" s="8" t="s">
        <v>326</v>
      </c>
      <c r="L116" s="8" t="s">
        <v>143</v>
      </c>
    </row>
    <row r="117" spans="9:12">
      <c r="I117" s="8" t="s">
        <v>271</v>
      </c>
      <c r="J117" s="8" t="s">
        <v>453</v>
      </c>
      <c r="K117" s="8" t="s">
        <v>333</v>
      </c>
      <c r="L117" s="108" t="s">
        <v>95</v>
      </c>
    </row>
    <row r="118" spans="9:12">
      <c r="I118" s="8" t="s">
        <v>454</v>
      </c>
      <c r="J118" s="8" t="s">
        <v>455</v>
      </c>
      <c r="K118" s="8" t="s">
        <v>333</v>
      </c>
      <c r="L118" s="108" t="s">
        <v>117</v>
      </c>
    </row>
    <row r="119" spans="9:12">
      <c r="I119" s="8" t="s">
        <v>40</v>
      </c>
      <c r="J119" s="8" t="s">
        <v>456</v>
      </c>
      <c r="K119" s="8" t="s">
        <v>326</v>
      </c>
      <c r="L119" s="8" t="s">
        <v>143</v>
      </c>
    </row>
    <row r="120" spans="9:12">
      <c r="I120" s="8" t="s">
        <v>71</v>
      </c>
      <c r="J120" s="8" t="s">
        <v>457</v>
      </c>
      <c r="K120" s="8" t="s">
        <v>326</v>
      </c>
      <c r="L120" s="108" t="s">
        <v>117</v>
      </c>
    </row>
    <row r="121" spans="9:12">
      <c r="I121" s="8" t="s">
        <v>46</v>
      </c>
      <c r="J121" s="8" t="s">
        <v>458</v>
      </c>
      <c r="K121" s="8" t="s">
        <v>326</v>
      </c>
      <c r="L121" s="108" t="s">
        <v>340</v>
      </c>
    </row>
    <row r="122" spans="9:12">
      <c r="I122" s="8" t="s">
        <v>41</v>
      </c>
      <c r="J122" s="8" t="s">
        <v>459</v>
      </c>
      <c r="K122" s="8" t="s">
        <v>326</v>
      </c>
      <c r="L122" s="8" t="s">
        <v>143</v>
      </c>
    </row>
    <row r="123" spans="9:12">
      <c r="I123" s="8" t="s">
        <v>460</v>
      </c>
      <c r="J123" s="8" t="s">
        <v>461</v>
      </c>
      <c r="K123" s="8" t="s">
        <v>326</v>
      </c>
      <c r="L123" s="8" t="s">
        <v>143</v>
      </c>
    </row>
    <row r="124" spans="9:12">
      <c r="I124" s="8" t="s">
        <v>462</v>
      </c>
      <c r="J124" s="8" t="s">
        <v>463</v>
      </c>
      <c r="K124" s="8" t="s">
        <v>333</v>
      </c>
      <c r="L124" s="108" t="s">
        <v>340</v>
      </c>
    </row>
    <row r="125" spans="9:12">
      <c r="I125" s="8" t="s">
        <v>464</v>
      </c>
      <c r="J125" s="8" t="s">
        <v>465</v>
      </c>
      <c r="K125" s="8" t="s">
        <v>333</v>
      </c>
      <c r="L125" s="108" t="s">
        <v>95</v>
      </c>
    </row>
    <row r="126" spans="9:12">
      <c r="I126" s="8" t="s">
        <v>149</v>
      </c>
      <c r="J126" t="s">
        <v>466</v>
      </c>
      <c r="K126" s="8" t="s">
        <v>328</v>
      </c>
      <c r="L126" s="8" t="s">
        <v>334</v>
      </c>
    </row>
    <row r="127" spans="9:12">
      <c r="I127" s="8" t="s">
        <v>467</v>
      </c>
      <c r="J127" s="8" t="s">
        <v>468</v>
      </c>
      <c r="K127" s="8" t="s">
        <v>333</v>
      </c>
      <c r="L127" s="108" t="s">
        <v>340</v>
      </c>
    </row>
    <row r="128" spans="9:12">
      <c r="I128" s="8" t="s">
        <v>469</v>
      </c>
      <c r="J128" s="8" t="s">
        <v>470</v>
      </c>
      <c r="K128" s="8" t="s">
        <v>333</v>
      </c>
      <c r="L128" s="8" t="s">
        <v>143</v>
      </c>
    </row>
    <row r="129" spans="9:12">
      <c r="I129" s="8" t="s">
        <v>471</v>
      </c>
      <c r="J129" s="8" t="s">
        <v>472</v>
      </c>
      <c r="K129" s="8" t="s">
        <v>326</v>
      </c>
      <c r="L129" s="108" t="s">
        <v>98</v>
      </c>
    </row>
    <row r="130" spans="9:12">
      <c r="I130" s="8" t="s">
        <v>473</v>
      </c>
      <c r="J130" s="8" t="s">
        <v>474</v>
      </c>
      <c r="K130" s="8" t="s">
        <v>333</v>
      </c>
      <c r="L130" s="8" t="s">
        <v>120</v>
      </c>
    </row>
    <row r="131" spans="9:12">
      <c r="I131" s="8" t="s">
        <v>156</v>
      </c>
      <c r="J131" s="8" t="s">
        <v>475</v>
      </c>
      <c r="K131" s="8" t="s">
        <v>326</v>
      </c>
      <c r="L131" s="108" t="s">
        <v>95</v>
      </c>
    </row>
    <row r="132" spans="9:12">
      <c r="I132" s="8" t="s">
        <v>476</v>
      </c>
      <c r="J132" s="108" t="s">
        <v>477</v>
      </c>
      <c r="K132" s="108" t="s">
        <v>738</v>
      </c>
      <c r="L132" s="108" t="s">
        <v>347</v>
      </c>
    </row>
    <row r="133" spans="9:12">
      <c r="I133" s="8" t="s">
        <v>478</v>
      </c>
      <c r="J133" s="8" t="s">
        <v>479</v>
      </c>
      <c r="K133" s="8" t="s">
        <v>333</v>
      </c>
      <c r="L133" s="8" t="s">
        <v>143</v>
      </c>
    </row>
    <row r="134" spans="9:12">
      <c r="I134" s="8" t="s">
        <v>67</v>
      </c>
      <c r="J134" s="8" t="s">
        <v>480</v>
      </c>
      <c r="K134" s="8" t="s">
        <v>348</v>
      </c>
      <c r="L134" s="8" t="s">
        <v>120</v>
      </c>
    </row>
    <row r="135" spans="9:12">
      <c r="I135" s="8" t="s">
        <v>72</v>
      </c>
      <c r="J135" s="8" t="s">
        <v>481</v>
      </c>
      <c r="K135" s="8" t="s">
        <v>737</v>
      </c>
      <c r="L135" s="108" t="s">
        <v>117</v>
      </c>
    </row>
    <row r="136" spans="9:12">
      <c r="I136" s="8" t="s">
        <v>482</v>
      </c>
      <c r="J136" s="108" t="s">
        <v>483</v>
      </c>
      <c r="K136" s="108" t="s">
        <v>328</v>
      </c>
      <c r="L136" s="108" t="s">
        <v>347</v>
      </c>
    </row>
    <row r="137" spans="9:12">
      <c r="I137" s="8" t="s">
        <v>47</v>
      </c>
      <c r="J137" s="8" t="s">
        <v>484</v>
      </c>
      <c r="K137" s="8" t="s">
        <v>326</v>
      </c>
      <c r="L137" s="108" t="s">
        <v>340</v>
      </c>
    </row>
    <row r="138" spans="9:12">
      <c r="I138" s="8" t="s">
        <v>272</v>
      </c>
      <c r="J138" s="8" t="s">
        <v>485</v>
      </c>
      <c r="K138" s="8" t="s">
        <v>333</v>
      </c>
      <c r="L138" s="108" t="s">
        <v>98</v>
      </c>
    </row>
    <row r="139" spans="9:12">
      <c r="I139" s="8" t="s">
        <v>486</v>
      </c>
      <c r="J139" s="8" t="s">
        <v>487</v>
      </c>
      <c r="K139" s="8" t="s">
        <v>333</v>
      </c>
      <c r="L139" s="8" t="s">
        <v>120</v>
      </c>
    </row>
    <row r="140" spans="9:12">
      <c r="I140" s="8" t="s">
        <v>273</v>
      </c>
      <c r="J140" s="8" t="s">
        <v>488</v>
      </c>
      <c r="K140" s="8" t="s">
        <v>328</v>
      </c>
      <c r="L140" s="108" t="s">
        <v>98</v>
      </c>
    </row>
    <row r="141" spans="9:12">
      <c r="I141" s="8" t="s">
        <v>489</v>
      </c>
      <c r="J141" s="8" t="s">
        <v>490</v>
      </c>
      <c r="K141" s="8" t="s">
        <v>333</v>
      </c>
      <c r="L141" s="108" t="s">
        <v>117</v>
      </c>
    </row>
    <row r="142" spans="9:12">
      <c r="I142" s="8" t="s">
        <v>491</v>
      </c>
      <c r="J142" s="8" t="s">
        <v>492</v>
      </c>
      <c r="K142" s="8" t="s">
        <v>333</v>
      </c>
      <c r="L142" s="8" t="s">
        <v>334</v>
      </c>
    </row>
    <row r="143" spans="9:12">
      <c r="I143" s="8" t="s">
        <v>510</v>
      </c>
      <c r="J143" s="8" t="s">
        <v>511</v>
      </c>
      <c r="K143" s="8" t="s">
        <v>328</v>
      </c>
      <c r="L143" s="108" t="s">
        <v>98</v>
      </c>
    </row>
    <row r="144" spans="9:12">
      <c r="I144" s="8" t="s">
        <v>274</v>
      </c>
      <c r="J144" s="8" t="s">
        <v>493</v>
      </c>
      <c r="K144" s="8" t="s">
        <v>328</v>
      </c>
      <c r="L144" s="8" t="s">
        <v>334</v>
      </c>
    </row>
    <row r="145" spans="9:12">
      <c r="I145" s="8" t="s">
        <v>494</v>
      </c>
      <c r="J145" s="8" t="s">
        <v>495</v>
      </c>
      <c r="K145" s="8" t="s">
        <v>333</v>
      </c>
      <c r="L145" s="8" t="s">
        <v>334</v>
      </c>
    </row>
    <row r="146" spans="9:12">
      <c r="I146" s="8" t="s">
        <v>58</v>
      </c>
      <c r="J146" s="8" t="s">
        <v>496</v>
      </c>
      <c r="K146" s="8" t="s">
        <v>326</v>
      </c>
      <c r="L146" s="108" t="s">
        <v>95</v>
      </c>
    </row>
    <row r="147" spans="9:12">
      <c r="I147" s="8" t="s">
        <v>512</v>
      </c>
      <c r="J147" s="8" t="s">
        <v>513</v>
      </c>
      <c r="K147" s="8" t="s">
        <v>326</v>
      </c>
      <c r="L147" s="108" t="s">
        <v>98</v>
      </c>
    </row>
    <row r="148" spans="9:12">
      <c r="I148" s="8" t="s">
        <v>215</v>
      </c>
      <c r="J148" s="8" t="s">
        <v>497</v>
      </c>
      <c r="K148" s="8" t="s">
        <v>326</v>
      </c>
      <c r="L148" s="108" t="s">
        <v>340</v>
      </c>
    </row>
    <row r="149" spans="9:12">
      <c r="I149" s="8" t="s">
        <v>757</v>
      </c>
      <c r="J149" s="8" t="s">
        <v>758</v>
      </c>
      <c r="K149" s="8" t="s">
        <v>328</v>
      </c>
      <c r="L149" s="108" t="s">
        <v>347</v>
      </c>
    </row>
    <row r="150" spans="9:12">
      <c r="I150" s="8" t="s">
        <v>498</v>
      </c>
      <c r="J150" s="8" t="s">
        <v>499</v>
      </c>
      <c r="K150" s="8" t="s">
        <v>333</v>
      </c>
      <c r="L150" s="108" t="s">
        <v>340</v>
      </c>
    </row>
    <row r="151" spans="9:12">
      <c r="I151" s="8" t="s">
        <v>154</v>
      </c>
      <c r="J151" s="8" t="s">
        <v>500</v>
      </c>
      <c r="K151" s="108" t="s">
        <v>328</v>
      </c>
      <c r="L151" s="108" t="s">
        <v>340</v>
      </c>
    </row>
    <row r="152" spans="9:12">
      <c r="I152" s="8" t="s">
        <v>145</v>
      </c>
      <c r="J152" s="8" t="s">
        <v>501</v>
      </c>
      <c r="K152" s="8" t="s">
        <v>326</v>
      </c>
      <c r="L152" s="8" t="s">
        <v>143</v>
      </c>
    </row>
    <row r="153" spans="9:12">
      <c r="I153" s="8" t="s">
        <v>157</v>
      </c>
      <c r="J153" s="8" t="s">
        <v>502</v>
      </c>
      <c r="K153" s="8" t="s">
        <v>326</v>
      </c>
      <c r="L153" s="108" t="s">
        <v>95</v>
      </c>
    </row>
    <row r="154" spans="9:12">
      <c r="I154" s="8" t="s">
        <v>743</v>
      </c>
      <c r="J154" s="8" t="s">
        <v>744</v>
      </c>
      <c r="K154" s="108" t="s">
        <v>326</v>
      </c>
      <c r="L154" s="108" t="s">
        <v>340</v>
      </c>
    </row>
    <row r="155" spans="9:12">
      <c r="I155" s="8" t="s">
        <v>503</v>
      </c>
      <c r="J155" s="8" t="s">
        <v>504</v>
      </c>
      <c r="K155" s="8" t="s">
        <v>333</v>
      </c>
      <c r="L155" s="8" t="s">
        <v>143</v>
      </c>
    </row>
    <row r="156" spans="9:12">
      <c r="I156" s="8" t="s">
        <v>771</v>
      </c>
      <c r="J156" s="8" t="s">
        <v>505</v>
      </c>
      <c r="K156" s="8" t="s">
        <v>326</v>
      </c>
      <c r="L156" s="108" t="s">
        <v>117</v>
      </c>
    </row>
    <row r="157" spans="9:12">
      <c r="I157" s="8" t="s">
        <v>34</v>
      </c>
      <c r="K157" s="163"/>
      <c r="L157" s="164"/>
    </row>
    <row r="158" spans="9:12">
      <c r="I158" s="163"/>
      <c r="K158" s="163"/>
      <c r="L158" s="164"/>
    </row>
    <row r="159" spans="9:12">
      <c r="I159" s="163"/>
      <c r="K159" s="163"/>
      <c r="L159" s="164"/>
    </row>
  </sheetData>
  <autoFilter ref="I1:L157" xr:uid="{00000000-0009-0000-0000-000003000000}">
    <sortState xmlns:xlrd2="http://schemas.microsoft.com/office/spreadsheetml/2017/richdata2" ref="I2:L159">
      <sortCondition ref="I1:I157"/>
    </sortState>
  </autoFilter>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eef5ad7-d6de-419e-9305-cd9bdd8d89a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6B50DB5C2D9049A455B65F50A91513" ma:contentTypeVersion="8" ma:contentTypeDescription="Create a new document." ma:contentTypeScope="" ma:versionID="d4317653f9442ed702d65265f673aa5f">
  <xsd:schema xmlns:xsd="http://www.w3.org/2001/XMLSchema" xmlns:xs="http://www.w3.org/2001/XMLSchema" xmlns:p="http://schemas.microsoft.com/office/2006/metadata/properties" xmlns:ns3="eeef5ad7-d6de-419e-9305-cd9bdd8d89a9" xmlns:ns4="5b1983e9-55b4-4f9e-a196-30376d2238aa" targetNamespace="http://schemas.microsoft.com/office/2006/metadata/properties" ma:root="true" ma:fieldsID="3ebaa52433deb2868822e4a5f649bdf8" ns3:_="" ns4:_="">
    <xsd:import namespace="eeef5ad7-d6de-419e-9305-cd9bdd8d89a9"/>
    <xsd:import namespace="5b1983e9-55b4-4f9e-a196-30376d2238a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ef5ad7-d6de-419e-9305-cd9bdd8d89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1983e9-55b4-4f9e-a196-30376d2238a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5386E1-42DD-4B14-A2CE-3DAB2C8095C6}">
  <ds:schemaRefs>
    <ds:schemaRef ds:uri="http://schemas.openxmlformats.org/package/2006/metadata/core-properties"/>
    <ds:schemaRef ds:uri="http://schemas.microsoft.com/office/2006/metadata/properties"/>
    <ds:schemaRef ds:uri="http://schemas.microsoft.com/office/infopath/2007/PartnerControls"/>
    <ds:schemaRef ds:uri="http://purl.org/dc/dcmitype/"/>
    <ds:schemaRef ds:uri="http://schemas.microsoft.com/office/2006/documentManagement/types"/>
    <ds:schemaRef ds:uri="http://www.w3.org/XML/1998/namespace"/>
    <ds:schemaRef ds:uri="5b1983e9-55b4-4f9e-a196-30376d2238aa"/>
    <ds:schemaRef ds:uri="http://purl.org/dc/terms/"/>
    <ds:schemaRef ds:uri="eeef5ad7-d6de-419e-9305-cd9bdd8d89a9"/>
    <ds:schemaRef ds:uri="http://purl.org/dc/elements/1.1/"/>
  </ds:schemaRefs>
</ds:datastoreItem>
</file>

<file path=customXml/itemProps2.xml><?xml version="1.0" encoding="utf-8"?>
<ds:datastoreItem xmlns:ds="http://schemas.openxmlformats.org/officeDocument/2006/customXml" ds:itemID="{F8FE63E5-C4C7-4AD0-8D81-F4AB378E6DD7}">
  <ds:schemaRefs>
    <ds:schemaRef ds:uri="http://schemas.microsoft.com/sharepoint/v3/contenttype/forms"/>
  </ds:schemaRefs>
</ds:datastoreItem>
</file>

<file path=customXml/itemProps3.xml><?xml version="1.0" encoding="utf-8"?>
<ds:datastoreItem xmlns:ds="http://schemas.openxmlformats.org/officeDocument/2006/customXml" ds:itemID="{47E8C436-88A8-4E72-A5F6-DB7CCDB5F5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ef5ad7-d6de-419e-9305-cd9bdd8d89a9"/>
    <ds:schemaRef ds:uri="5b1983e9-55b4-4f9e-a196-30376d2238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TCR</vt:lpstr>
      <vt:lpstr>DCP</vt:lpstr>
      <vt:lpstr>ACCT - Advising Form</vt:lpstr>
      <vt:lpstr>PACT GPA</vt:lpstr>
      <vt:lpstr>BUAD+EBUS -  - Advising Form</vt:lpstr>
      <vt:lpstr>ECON  - Advising Form</vt:lpstr>
      <vt:lpstr>MINORS</vt:lpstr>
      <vt:lpstr>Course List -Older Cat</vt:lpstr>
      <vt:lpstr>Lists</vt:lpstr>
      <vt:lpstr>Admitted</vt:lpstr>
      <vt:lpstr>'ACCT - Advising Form'!Print_Area</vt:lpstr>
      <vt:lpstr>'BUAD+EBUS -  - Advising Form'!Print_Area</vt:lpstr>
      <vt:lpstr>DCP!Print_Area</vt:lpstr>
      <vt:lpstr>'ECON  - Advising Form'!Print_Area</vt:lpstr>
      <vt:lpstr>MINORS!Print_Area</vt:lpstr>
      <vt:lpstr>'PACT GPA'!Print_Area</vt:lpstr>
      <vt:lpstr>TCR!Print_Area</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CBE DCP</dc:title>
  <dc:creator>Default</dc:creator>
  <cp:keywords>CBESACS</cp:keywords>
  <cp:lastModifiedBy>Atkinson, S. Summer</cp:lastModifiedBy>
  <cp:lastPrinted>2024-06-14T17:45:02Z</cp:lastPrinted>
  <dcterms:created xsi:type="dcterms:W3CDTF">2011-05-02T17:54:35Z</dcterms:created>
  <dcterms:modified xsi:type="dcterms:W3CDTF">2024-10-04T14:17:44Z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0x010100FB6B50DB5C2D9049A455B65F50A91513</vt:lpwstr>
  </property>
</Properties>
</file>